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Raw Data" state="visible" r:id="rId3"/>
    <sheet sheetId="2" name="Statistics" state="visible" r:id="rId4"/>
  </sheets>
  <definedNames/>
  <calcPr/>
</workbook>
</file>

<file path=xl/sharedStrings.xml><?xml version="1.0" encoding="utf-8"?>
<sst xmlns="http://schemas.openxmlformats.org/spreadsheetml/2006/main" count="694" uniqueCount="426">
  <si>
    <t>Title</t>
  </si>
  <si>
    <t>Oscar Year</t>
  </si>
  <si>
    <t>US Release Date</t>
  </si>
  <si>
    <t>Screener Release</t>
  </si>
  <si>
    <t>Cam Leak</t>
  </si>
  <si>
    <t>Telesync Leak</t>
  </si>
  <si>
    <t>Telecine, R5, PPV, Webrip Leak</t>
  </si>
  <si>
    <t>Screener Leak</t>
  </si>
  <si>
    <t>Retail Leak (DVD/Blu-Ray)</t>
  </si>
  <si>
    <t>US Release to First Leak</t>
  </si>
  <si>
    <t>US Release to Screener Leak</t>
  </si>
  <si>
    <t>Screener Release to Screener Leak</t>
  </si>
  <si>
    <t>Ceremony Date</t>
  </si>
  <si>
    <t>Screener Leaked by Oscar Night?</t>
  </si>
  <si>
    <t>Screener/Retail DVD Leaked by Oscar Night?</t>
  </si>
  <si>
    <t>US Release to DVD Leak</t>
  </si>
  <si>
    <t>12 Years a Slave</t>
  </si>
  <si>
    <t>All Is Lost</t>
  </si>
  <si>
    <t>Alone Yet Not Alone</t>
  </si>
  <si>
    <t>American Hustle</t>
  </si>
  <si>
    <t>August: Osage County</t>
  </si>
  <si>
    <t>Before Midnight</t>
  </si>
  <si>
    <t>Blue Jasmine</t>
  </si>
  <si>
    <t>Captain Phillips</t>
  </si>
  <si>
    <t>Dallas Buyers Club </t>
  </si>
  <si>
    <t>Despicable Me 2</t>
  </si>
  <si>
    <t>Ernest &amp; Celestine</t>
  </si>
  <si>
    <t>Gravity </t>
  </si>
  <si>
    <t>Frozen</t>
  </si>
  <si>
    <t>Her</t>
  </si>
  <si>
    <t>Inside Llewyn Davis</t>
  </si>
  <si>
    <t>Iron Man 3</t>
  </si>
  <si>
    <t>Jackass Presents: Bad Grandpa</t>
  </si>
  <si>
    <t>Lone Survivor</t>
  </si>
  <si>
    <t>Mandela: Long Walk to Freedom</t>
  </si>
  <si>
    <t>Nebraska </t>
  </si>
  <si>
    <t>Philomena</t>
  </si>
  <si>
    <t>Prisoners</t>
  </si>
  <si>
    <t>Saving Mr. Banks </t>
  </si>
  <si>
    <t>Star Trek Into Darkness</t>
  </si>
  <si>
    <t>The Book Thief</t>
  </si>
  <si>
    <t>The Croods</t>
  </si>
  <si>
    <t>The Grandmaster</t>
  </si>
  <si>
    <t>The Great Gatsby</t>
  </si>
  <si>
    <t>The Hobbit: The Desolation of Smaug</t>
  </si>
  <si>
    <t>The Invisible Woman</t>
  </si>
  <si>
    <t>The Lone Ranger</t>
  </si>
  <si>
    <t>The Wind Rises</t>
  </si>
  <si>
    <t>The Wolf of Wall Street </t>
  </si>
  <si>
    <t>Amour</t>
  </si>
  <si>
    <t>Anna Karenina</t>
  </si>
  <si>
    <t>Argo</t>
  </si>
  <si>
    <t>Beasts of the Southern Wild</t>
  </si>
  <si>
    <t>Brave</t>
  </si>
  <si>
    <t>Chasing Ice</t>
  </si>
  <si>
    <t>Django Unchained</t>
  </si>
  <si>
    <t>Flight</t>
  </si>
  <si>
    <t>Frankenweenie</t>
  </si>
  <si>
    <t>Hitchcock</t>
  </si>
  <si>
    <t>Les Miserables</t>
  </si>
  <si>
    <t>Life of Pi</t>
  </si>
  <si>
    <t>Lincoln</t>
  </si>
  <si>
    <t>Marvel's The Avengers</t>
  </si>
  <si>
    <t>Mirror Mirror</t>
  </si>
  <si>
    <t>Moonrise Kingdom</t>
  </si>
  <si>
    <t>ParaNorman</t>
  </si>
  <si>
    <t>Prometheus</t>
  </si>
  <si>
    <t>Silver Linings Playbook</t>
  </si>
  <si>
    <t>Skyfall</t>
  </si>
  <si>
    <t>Snow White and the Huntsman</t>
  </si>
  <si>
    <t>Ted</t>
  </si>
  <si>
    <t>The Hobbit: An Unexpected Journey</t>
  </si>
  <si>
    <t>The Impossible</t>
  </si>
  <si>
    <t>The Master</t>
  </si>
  <si>
    <t>The Pirates! Band of Misfits</t>
  </si>
  <si>
    <t>The Sessions</t>
  </si>
  <si>
    <t>Wreck-it Ralph</t>
  </si>
  <si>
    <t>Zero Dark Thirty</t>
  </si>
  <si>
    <t>A Better Life</t>
  </si>
  <si>
    <t>A Cat in Paris</t>
  </si>
  <si>
    <t>A Separation</t>
  </si>
  <si>
    <t>Albert Nobbs</t>
  </si>
  <si>
    <t>Anonymous</t>
  </si>
  <si>
    <t>Beginners</t>
  </si>
  <si>
    <t>Bridesmaids</t>
  </si>
  <si>
    <t>Chico &amp; Rita</t>
  </si>
  <si>
    <t>Drive</t>
  </si>
  <si>
    <t>Extremely Loud &amp; Incredibly Close</t>
  </si>
  <si>
    <t>Harry Potter and the Deathly Hallows: Part Two</t>
  </si>
  <si>
    <t>Hugo</t>
  </si>
  <si>
    <t>Jane Eyre</t>
  </si>
  <si>
    <t>Kung Fu Panda 2</t>
  </si>
  <si>
    <t>Margin Call</t>
  </si>
  <si>
    <t>Midnight in Paris</t>
  </si>
  <si>
    <t>Moneyball</t>
  </si>
  <si>
    <t>My Week with Marilyn</t>
  </si>
  <si>
    <t>Puss in Boots</t>
  </si>
  <si>
    <t>Rango</t>
  </si>
  <si>
    <t>Real Steel</t>
  </si>
  <si>
    <t>Rio</t>
  </si>
  <si>
    <t>Rise of the Planet of the Apes</t>
  </si>
  <si>
    <t>The Adventures of Tintin</t>
  </si>
  <si>
    <t>The Artist</t>
  </si>
  <si>
    <t>The Descendants</t>
  </si>
  <si>
    <t>The Girl With the Dragon Tattoo</t>
  </si>
  <si>
    <t>The Help</t>
  </si>
  <si>
    <t>The Ides of March</t>
  </si>
  <si>
    <t>The Iron Lady</t>
  </si>
  <si>
    <t>The Muppets</t>
  </si>
  <si>
    <t>The Tree of Life</t>
  </si>
  <si>
    <t>Tinker Tailor Soldier Spy</t>
  </si>
  <si>
    <t>Transformers: Dark of the Moon</t>
  </si>
  <si>
    <t>War Horse</t>
  </si>
  <si>
    <t>Warrior</t>
  </si>
  <si>
    <t>W.E.</t>
  </si>
  <si>
    <t>127 Hours</t>
  </si>
  <si>
    <t>Alice in Wonderland</t>
  </si>
  <si>
    <t>2011</t>
  </si>
  <si>
    <t>Animal Kingdom</t>
  </si>
  <si>
    <t>Another Year</t>
  </si>
  <si>
    <t>Barney's Version</t>
  </si>
  <si>
    <t>Biutiful</t>
  </si>
  <si>
    <t>Black Swan</t>
  </si>
  <si>
    <t>Blue Valentine</t>
  </si>
  <si>
    <t>Country Strong</t>
  </si>
  <si>
    <t>Harry Potter and the Deathly Hallows: Part 1</t>
  </si>
  <si>
    <t>Hereafter</t>
  </si>
  <si>
    <t>How to Train Your Dragon</t>
  </si>
  <si>
    <t>I Am Love</t>
  </si>
  <si>
    <t>Inception</t>
  </si>
  <si>
    <t>Iron Man 2</t>
  </si>
  <si>
    <t>Rabbit Hole</t>
  </si>
  <si>
    <t>Salt</t>
  </si>
  <si>
    <t>Tangled</t>
  </si>
  <si>
    <t>The Fighter</t>
  </si>
  <si>
    <t>The Illusionist</t>
  </si>
  <si>
    <t>The Kids Are All Right</t>
  </si>
  <si>
    <t>The King’s Speech</t>
  </si>
  <si>
    <t>The Social Network</t>
  </si>
  <si>
    <t>The Tempest</t>
  </si>
  <si>
    <t>The Town</t>
  </si>
  <si>
    <t>The Way Back</t>
  </si>
  <si>
    <t>The Wolfman</t>
  </si>
  <si>
    <t>Toy Story 3</t>
  </si>
  <si>
    <t>Tron: Legacy</t>
  </si>
  <si>
    <t>True Grit</t>
  </si>
  <si>
    <t>Unstoppable</t>
  </si>
  <si>
    <t>Winter’s Bone</t>
  </si>
  <si>
    <t>An Education</t>
  </si>
  <si>
    <t>2010</t>
  </si>
  <si>
    <t>A Serious Man</t>
  </si>
  <si>
    <t>A Single Man</t>
  </si>
  <si>
    <t>Avatar</t>
  </si>
  <si>
    <t>Bright Star</t>
  </si>
  <si>
    <t>Coco Before Chanel</t>
  </si>
  <si>
    <t>Coraline</t>
  </si>
  <si>
    <t>Crazy Heart</t>
  </si>
  <si>
    <t>District 9</t>
  </si>
  <si>
    <t>Fantastic Mr. Fox</t>
  </si>
  <si>
    <t>Harry Potter and the Half-Blood Prince</t>
  </si>
  <si>
    <t>Il Divo</t>
  </si>
  <si>
    <t>Inglourious Basterds</t>
  </si>
  <si>
    <t>In the Loop</t>
  </si>
  <si>
    <t>Invictus</t>
  </si>
  <si>
    <t>Julie &amp; Julia</t>
  </si>
  <si>
    <t>Nine</t>
  </si>
  <si>
    <t>Paris 36</t>
  </si>
  <si>
    <t>Precious</t>
  </si>
  <si>
    <t>Sherlock Holmes</t>
  </si>
  <si>
    <t>Star Trek</t>
  </si>
  <si>
    <t>The Blind Side</t>
  </si>
  <si>
    <t>The Hurt Locker</t>
  </si>
  <si>
    <t>The Imaginarium of Doctor Parnassus</t>
  </si>
  <si>
    <t>The Last Station</t>
  </si>
  <si>
    <t>The Lovely Bones</t>
  </si>
  <si>
    <t>The Messenger</t>
  </si>
  <si>
    <t>The Princess and the Frog</t>
  </si>
  <si>
    <t>The Secret of Kells</t>
  </si>
  <si>
    <t>The White Ribbon</t>
  </si>
  <si>
    <t>The Young Victoria</t>
  </si>
  <si>
    <t>Transformers: Revenge of the Fallen</t>
  </si>
  <si>
    <t>Up</t>
  </si>
  <si>
    <t>Up in the Air</t>
  </si>
  <si>
    <t>Australia</t>
  </si>
  <si>
    <t>2009</t>
  </si>
  <si>
    <t>Bolt</t>
  </si>
  <si>
    <t>Changeling</t>
  </si>
  <si>
    <t>Defiance</t>
  </si>
  <si>
    <t>Doubt</t>
  </si>
  <si>
    <t>Frost/Nixon</t>
  </si>
  <si>
    <t>Frozen River</t>
  </si>
  <si>
    <t>Happy-Go-Lucky</t>
  </si>
  <si>
    <t>In Bruges</t>
  </si>
  <si>
    <t>Hellboy II</t>
  </si>
  <si>
    <t>Iron Man</t>
  </si>
  <si>
    <t>Kung Fu Panda</t>
  </si>
  <si>
    <t>Milk</t>
  </si>
  <si>
    <t>Rachel Getting Married</t>
  </si>
  <si>
    <t>Revolutionary Road</t>
  </si>
  <si>
    <t>Slumdog Millionaire</t>
  </si>
  <si>
    <t>The Curious Case of Benjamin Button</t>
  </si>
  <si>
    <t>The Dark Knight</t>
  </si>
  <si>
    <t>The Duchess</t>
  </si>
  <si>
    <t>The Reader</t>
  </si>
  <si>
    <t>The Visitor</t>
  </si>
  <si>
    <t>The Wrestler</t>
  </si>
  <si>
    <t>Tropic Thunder</t>
  </si>
  <si>
    <t>Vicky Cristina Barcelona</t>
  </si>
  <si>
    <t>Wall-E</t>
  </si>
  <si>
    <t>Wanted</t>
  </si>
  <si>
    <t>3:10 to Yuma</t>
  </si>
  <si>
    <t>2008</t>
  </si>
  <si>
    <t>Across the Universe</t>
  </si>
  <si>
    <t>American Gangster</t>
  </si>
  <si>
    <t>Atonement</t>
  </si>
  <si>
    <t>August Rush</t>
  </si>
  <si>
    <t>Away from Her</t>
  </si>
  <si>
    <t>Charlie Wilson's War</t>
  </si>
  <si>
    <t>Eastern Promises</t>
  </si>
  <si>
    <t>Elizabeth: The Golden Age</t>
  </si>
  <si>
    <t>Enchanted</t>
  </si>
  <si>
    <t>Gone Baby Gone</t>
  </si>
  <si>
    <t>I'm Not There</t>
  </si>
  <si>
    <t>In the Valley of Elah</t>
  </si>
  <si>
    <t>Into the Wild</t>
  </si>
  <si>
    <t>Juno</t>
  </si>
  <si>
    <t>La Vie en Rose</t>
  </si>
  <si>
    <t>Lars and the Real Girl</t>
  </si>
  <si>
    <t>Michael Clayton</t>
  </si>
  <si>
    <t>No Country for Old Men</t>
  </si>
  <si>
    <t>Norbit</t>
  </si>
  <si>
    <t>Once</t>
  </si>
  <si>
    <t>Persepolis</t>
  </si>
  <si>
    <t>Pirates of the Caribbean: At World's End</t>
  </si>
  <si>
    <t>Ratatouille</t>
  </si>
  <si>
    <t>Surf's Up</t>
  </si>
  <si>
    <t>Sweeney Todd</t>
  </si>
  <si>
    <t>The Assassination of Jesse James</t>
  </si>
  <si>
    <t>The Bourne Ultimatum</t>
  </si>
  <si>
    <t>The Diving Bell and the Butterfly</t>
  </si>
  <si>
    <t>The Golden Compass</t>
  </si>
  <si>
    <t>The Kite Runner</t>
  </si>
  <si>
    <t>The Savages</t>
  </si>
  <si>
    <t>There Will Be Blood</t>
  </si>
  <si>
    <t>Transformers</t>
  </si>
  <si>
    <t>An Inconvenient Truth</t>
  </si>
  <si>
    <t>2007</t>
  </si>
  <si>
    <t>Apocalypto</t>
  </si>
  <si>
    <t>Babel</t>
  </si>
  <si>
    <t>Blood Diamond</t>
  </si>
  <si>
    <t>Borat</t>
  </si>
  <si>
    <t>Cars</t>
  </si>
  <si>
    <t>Children of Men</t>
  </si>
  <si>
    <t>Click</t>
  </si>
  <si>
    <t>Curse of the Golden Flower</t>
  </si>
  <si>
    <t>Dreamgirls</t>
  </si>
  <si>
    <t>Flags Of Our Fathers</t>
  </si>
  <si>
    <t>Half Nelson</t>
  </si>
  <si>
    <t>Happy Feet</t>
  </si>
  <si>
    <t>Letters From Iwo Jima</t>
  </si>
  <si>
    <t>Little Children</t>
  </si>
  <si>
    <t>Little Miss Sunshine</t>
  </si>
  <si>
    <t>Marie Antoinette</t>
  </si>
  <si>
    <t>Monster House</t>
  </si>
  <si>
    <t>Notes On A Scandal</t>
  </si>
  <si>
    <t>Pan's Labyrinth</t>
  </si>
  <si>
    <t>Pirates Of The Caribbean: Dead Man's Chest</t>
  </si>
  <si>
    <t>Poseidon</t>
  </si>
  <si>
    <t>Superman Returns</t>
  </si>
  <si>
    <t>The Black Dahlia</t>
  </si>
  <si>
    <t>The Departed</t>
  </si>
  <si>
    <t>The Devil Wears Prada</t>
  </si>
  <si>
    <t>The Good German</t>
  </si>
  <si>
    <t>The Good Shepherd</t>
  </si>
  <si>
    <t>The Last King Of Scotland</t>
  </si>
  <si>
    <t>The Prestige</t>
  </si>
  <si>
    <t>The Pursuit Of Happyness</t>
  </si>
  <si>
    <t>The Queen</t>
  </si>
  <si>
    <t>United 93</t>
  </si>
  <si>
    <t>Venus</t>
  </si>
  <si>
    <t>Volver</t>
  </si>
  <si>
    <t>A History of Violence</t>
  </si>
  <si>
    <t>2006</t>
  </si>
  <si>
    <t>Batman Begins </t>
  </si>
  <si>
    <t>Brokeback Mountain</t>
  </si>
  <si>
    <t>Capote</t>
  </si>
  <si>
    <t>Charlie and the Chocolate Factory </t>
  </si>
  <si>
    <t>Cinderella Man</t>
  </si>
  <si>
    <t>Corpse Bride</t>
  </si>
  <si>
    <t>Crash</t>
  </si>
  <si>
    <t>Good Night, and Good Luck</t>
  </si>
  <si>
    <t>Harry Potter and the Goblet of Fire </t>
  </si>
  <si>
    <t>Howl's Moving Castle </t>
  </si>
  <si>
    <t>Hustle and Flow</t>
  </si>
  <si>
    <t>Junebug </t>
  </si>
  <si>
    <t>King Kong</t>
  </si>
  <si>
    <t>Match Point</t>
  </si>
  <si>
    <t>Memoirs of a Geisha </t>
  </si>
  <si>
    <t>Mrs Henderson Presents </t>
  </si>
  <si>
    <t>Munich</t>
  </si>
  <si>
    <t>North Country</t>
  </si>
  <si>
    <t>Pride and Prejudice</t>
  </si>
  <si>
    <t>Star Wars: Episode III - Revenge of the Sith</t>
  </si>
  <si>
    <t>Syriana</t>
  </si>
  <si>
    <t>The Chronicles of Narnia: The Lion, the Witch and the Wardrobe</t>
  </si>
  <si>
    <t>The Constant Gardener</t>
  </si>
  <si>
    <t>The New World</t>
  </si>
  <si>
    <t>The Squid and the Whale</t>
  </si>
  <si>
    <t>Transamerica </t>
  </si>
  <si>
    <t>Walk the Line </t>
  </si>
  <si>
    <t>Wallace and Gromit in the Curse of the Were-Rabbit</t>
  </si>
  <si>
    <t>War of the Worlds</t>
  </si>
  <si>
    <t>A Very Long Engagement</t>
  </si>
  <si>
    <t>2005</t>
  </si>
  <si>
    <t>Before Sunset</t>
  </si>
  <si>
    <t>Being Julia</t>
  </si>
  <si>
    <t>Closer</t>
  </si>
  <si>
    <t>Collateral</t>
  </si>
  <si>
    <t>Eternal Sunshine of the Spotless Mind</t>
  </si>
  <si>
    <t>Finding Neverland</t>
  </si>
  <si>
    <t>Harry Potter and the Prisoner of Azkaban</t>
  </si>
  <si>
    <t>Hotel Rwanda</t>
  </si>
  <si>
    <t>House of Flying Daggers</t>
  </si>
  <si>
    <t>I, Robot</t>
  </si>
  <si>
    <t>Kinsey</t>
  </si>
  <si>
    <t>Lemony Snicket's A Series of Unfortunate Events </t>
  </si>
  <si>
    <t>Maria Full of Grace</t>
  </si>
  <si>
    <t>Million Dollar Baby</t>
  </si>
  <si>
    <t>Ray</t>
  </si>
  <si>
    <t>Shark Tale</t>
  </si>
  <si>
    <t>Shrek 2</t>
  </si>
  <si>
    <t>Sideways</t>
  </si>
  <si>
    <t>Spider-Man 2</t>
  </si>
  <si>
    <t>The Aviator</t>
  </si>
  <si>
    <t>The Chorus (Les Choristes)</t>
  </si>
  <si>
    <t>The Incredibles</t>
  </si>
  <si>
    <t>The Motorcycle Diaries</t>
  </si>
  <si>
    <t>The Passion of the Christ</t>
  </si>
  <si>
    <t>The Phantom of the Opera</t>
  </si>
  <si>
    <t>The Polar Express</t>
  </si>
  <si>
    <t>The Sea Inside</t>
  </si>
  <si>
    <t>The Village</t>
  </si>
  <si>
    <t>Troy</t>
  </si>
  <si>
    <t>Vera Drake</t>
  </si>
  <si>
    <t>21 Grams</t>
  </si>
  <si>
    <t>2004</t>
  </si>
  <si>
    <t>A Mighty Wind </t>
  </si>
  <si>
    <t>American Splendor </t>
  </si>
  <si>
    <t>Big Fish </t>
  </si>
  <si>
    <t>Brother Bear </t>
  </si>
  <si>
    <t>City of God </t>
  </si>
  <si>
    <t>Cold Mountain</t>
  </si>
  <si>
    <t>Dirty Pretty Things </t>
  </si>
  <si>
    <t>Finding Nemo</t>
  </si>
  <si>
    <t>Girl with a Pearl Earring </t>
  </si>
  <si>
    <t>House of Sand and Fog </t>
  </si>
  <si>
    <t>In America</t>
  </si>
  <si>
    <t>Lord of the Rings: The Return of the King</t>
  </si>
  <si>
    <t>Lost in Translation</t>
  </si>
  <si>
    <t>Master and Commander: The Far Side of the World</t>
  </si>
  <si>
    <t>Monster</t>
  </si>
  <si>
    <t>Mystic River</t>
  </si>
  <si>
    <t>Pieces of April </t>
  </si>
  <si>
    <t>Pirates of the Caribbean: The Curse of the Black Pearl </t>
  </si>
  <si>
    <t>Seabiscuit </t>
  </si>
  <si>
    <t>Something's Gotta Give</t>
  </si>
  <si>
    <t>The Barbarian Invasions</t>
  </si>
  <si>
    <t>The Cooler </t>
  </si>
  <si>
    <t>The Last Samurai</t>
  </si>
  <si>
    <t>The Triplets of Belleville</t>
  </si>
  <si>
    <t>Thirteen </t>
  </si>
  <si>
    <t>Whale Rider </t>
  </si>
  <si>
    <t>8 Mile</t>
  </si>
  <si>
    <t>2003</t>
  </si>
  <si>
    <t>About a Boy</t>
  </si>
  <si>
    <t>About Schmidt</t>
  </si>
  <si>
    <t>Adaptation</t>
  </si>
  <si>
    <t>Catch Me If You Can</t>
  </si>
  <si>
    <t>Chicago</t>
  </si>
  <si>
    <t>Far From Heaven</t>
  </si>
  <si>
    <t>Frida</t>
  </si>
  <si>
    <t>Gangs of New York</t>
  </si>
  <si>
    <t>Ice Age</t>
  </si>
  <si>
    <t>Lilo &amp; Stitch</t>
  </si>
  <si>
    <t>Minority Report</t>
  </si>
  <si>
    <t>My Big Fat Greek Wedding</t>
  </si>
  <si>
    <t>Road to Perdition</t>
  </si>
  <si>
    <t>Spider-Man</t>
  </si>
  <si>
    <t>Spirit: Stallion of the Cimarron</t>
  </si>
  <si>
    <t>Spirited Away </t>
  </si>
  <si>
    <t>Star Wars Episode II: Attack of the Clones</t>
  </si>
  <si>
    <t>Talk To Her</t>
  </si>
  <si>
    <t>The Hours</t>
  </si>
  <si>
    <t>The Lord of the Rings: The Two Towers</t>
  </si>
  <si>
    <t>The Pianist</t>
  </si>
  <si>
    <t>The Quiet American</t>
  </si>
  <si>
    <t>The Time Machine</t>
  </si>
  <si>
    <t>The Wild Thornberrys Movie</t>
  </si>
  <si>
    <t>Treasure Planet</t>
  </si>
  <si>
    <t>Unfaithful</t>
  </si>
  <si>
    <t>Y tu Mama Tambien</t>
  </si>
  <si>
    <t>Note: These numbers will change by Oscar night as new leaks appear.</t>
  </si>
  <si>
    <t>Averages</t>
  </si>
  <si>
    <t>Total 2003-2014</t>
  </si>
  <si>
    <t>Average length before first leak online (including cams)</t>
  </si>
  <si>
    <t>Average length from US release to screener leak</t>
  </si>
  <si>
    <t>Average length from screener release to screener leak</t>
  </si>
  <si>
    <t>Average length from US release to retail DVD leak</t>
  </si>
  <si>
    <t>Median</t>
  </si>
  <si>
    <t>Median days before first leak online (including cams)</t>
  </si>
  <si>
    <t>Median days from US release to screener leak</t>
  </si>
  <si>
    <t>Median days from screener release to screener leak</t>
  </si>
  <si>
    <t>Median length from US release to retail DVD leak</t>
  </si>
  <si>
    <t>Total Statistics</t>
  </si>
  <si>
    <t>Total nominated films</t>
  </si>
  <si>
    <t># films leaked (including cams)</t>
  </si>
  <si>
    <t># screeners leaked</t>
  </si>
  <si>
    <t># Academy screeners leaked (probable)</t>
  </si>
  <si>
    <t># Screeners leaked by Oscar night</t>
  </si>
  <si>
    <t>% of Screeners leaked by Oscar night</t>
  </si>
  <si>
    <t># Screeners/Retail DVDs leaked by Oscar night</t>
  </si>
  <si>
    <t>% of Screeners/Retail DVDs leaked by Oscar night</t>
  </si>
  <si>
    <t># Cams</t>
  </si>
  <si>
    <t># Telesyncs</t>
  </si>
  <si>
    <t># R5/Telecines</t>
  </si>
  <si>
    <t># Retail DVD leaks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</si>
</sst>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;@"/>
  </numFmts>
  <fonts count="57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/>
      <sz val="10.0"/>
      <color rgb="FF993366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/>
      <sz val="10.0"/>
      <color rgb="FF00008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10000"/>
      <name val="Arial"/>
    </font>
    <font>
      <b/>
      <i val="0"/>
      <strike val="0"/>
      <u val="none"/>
      <sz val="10.0"/>
      <color rgb="FF00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993366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0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9.0"/>
      <color rgb="FF010000"/>
      <name val="Arial"/>
    </font>
    <font>
      <b val="0"/>
      <i val="0"/>
      <strike val="0"/>
      <u val="none"/>
      <sz val="10.0"/>
      <color rgb="FF010000"/>
      <name val="Arial"/>
    </font>
  </fonts>
  <fills count="3">
    <fill>
      <patternFill patternType="none"/>
    </fill>
    <fill>
      <patternFill patternType="gray125">
        <bgColor rgb="FFFFFFFF"/>
      </patternFill>
    </fill>
    <fill>
      <patternFill patternType="solid">
        <fgColor rgb="FFFFE599"/>
        <bgColor indexed="64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59">
    <xf applyAlignment="1" fillId="0" xfId="0" numFmtId="0" borderId="0" fontId="0">
      <alignment vertical="bottom" horizontal="general" wrapText="1"/>
    </xf>
    <xf fillId="0" xfId="0" numFmtId="0" borderId="0" applyFont="1" fontId="1"/>
    <xf fillId="0" xfId="0" numFmtId="41" borderId="0" applyFont="1" fontId="2" applyNumberFormat="1"/>
    <xf fillId="0" xfId="0" numFmtId="164" borderId="0" applyFont="1" fontId="3" applyNumberFormat="1"/>
    <xf fillId="0" xfId="0" numFmtId="164" borderId="0" applyFont="1" fontId="4" applyNumberFormat="1"/>
    <xf fillId="2" xfId="0" numFmtId="0" borderId="0" applyFont="1" fontId="5" applyFill="1"/>
    <xf applyAlignment="1" fillId="0" xfId="0" numFmtId="1" borderId="0" applyFont="1" fontId="6" applyNumberFormat="1">
      <alignment vertical="bottom" horizontal="right"/>
    </xf>
    <xf fillId="0" xfId="0" numFmtId="41" borderId="0" applyFont="1" fontId="7" applyNumberFormat="1"/>
    <xf fillId="0" xfId="0" numFmtId="0" borderId="0" applyFont="1" fontId="8"/>
    <xf applyAlignment="1" fillId="0" xfId="0" numFmtId="0" borderId="0" applyFont="1" fontId="9">
      <alignment vertical="bottom" horizontal="general" wrapText="1"/>
    </xf>
    <xf applyAlignment="1" fillId="0" xfId="0" numFmtId="0" borderId="0" applyFont="1" fontId="10">
      <alignment vertical="bottom" horizontal="general" wrapText="1"/>
    </xf>
    <xf applyAlignment="1" fillId="0" xfId="0" numFmtId="49" borderId="0" applyFont="1" fontId="11" applyNumberFormat="1">
      <alignment vertical="bottom" horizontal="right"/>
    </xf>
    <xf applyAlignment="1" fillId="0" xfId="0" numFmtId="164" borderId="0" applyFont="1" fontId="12" applyNumberFormat="1">
      <alignment vertical="bottom" horizontal="right" wrapText="1"/>
    </xf>
    <xf applyAlignment="1" fillId="0" xfId="0" numFmtId="0" borderId="0" applyFont="1" fontId="13">
      <alignment vertical="top" horizontal="general"/>
    </xf>
    <xf applyAlignment="1" fillId="0" xfId="0" numFmtId="0" borderId="0" applyFont="1" fontId="14">
      <alignment vertical="bottom" horizontal="left"/>
    </xf>
    <xf applyAlignment="1" fillId="0" xfId="0" numFmtId="1" borderId="0" applyFont="1" fontId="15" applyNumberFormat="1">
      <alignment vertical="bottom" horizontal="general" wrapText="1"/>
    </xf>
    <xf applyAlignment="1" fillId="0" xfId="0" numFmtId="49" borderId="0" applyFont="1" fontId="16" applyNumberFormat="1">
      <alignment vertical="bottom" horizontal="left"/>
    </xf>
    <xf fillId="2" xfId="0" numFmtId="1" borderId="0" applyFont="1" fontId="17" applyNumberFormat="1" applyFill="1"/>
    <xf fillId="0" xfId="0" numFmtId="0" borderId="0" applyFont="1" fontId="18"/>
    <xf fillId="0" xfId="0" numFmtId="41" borderId="0" applyFont="1" fontId="19" applyNumberFormat="1"/>
    <xf applyAlignment="1" fillId="0" xfId="0" numFmtId="0" borderId="0" applyFont="1" fontId="20">
      <alignment vertical="bottom" horizontal="general" wrapText="1"/>
    </xf>
    <xf fillId="0" xfId="0" numFmtId="0" borderId="0" applyFont="1" fontId="21"/>
    <xf applyAlignment="1" fillId="0" xfId="0" numFmtId="0" borderId="0" applyFont="1" fontId="22">
      <alignment vertical="bottom" horizontal="left"/>
    </xf>
    <xf fillId="0" xfId="0" numFmtId="1" borderId="0" applyFont="1" fontId="23" applyNumberFormat="1"/>
    <xf applyAlignment="1" fillId="0" xfId="0" numFmtId="164" borderId="0" applyFont="1" fontId="24" applyNumberFormat="1">
      <alignment vertical="bottom" horizontal="right"/>
    </xf>
    <xf applyAlignment="1" fillId="0" xfId="0" numFmtId="164" borderId="0" applyFont="1" fontId="25" applyNumberFormat="1">
      <alignment vertical="bottom" horizontal="general" wrapText="1"/>
    </xf>
    <xf fillId="0" xfId="0" numFmtId="0" borderId="0" applyFont="1" fontId="26"/>
    <xf applyAlignment="1" fillId="0" xfId="0" numFmtId="0" borderId="0" applyFont="1" fontId="27">
      <alignment vertical="bottom" horizontal="general" wrapText="1"/>
    </xf>
    <xf fillId="0" xfId="0" numFmtId="9" borderId="0" applyFont="1" fontId="28" applyNumberFormat="1"/>
    <xf applyAlignment="1" fillId="2" xfId="0" numFmtId="0" borderId="0" applyFont="1" fontId="29" applyFill="1">
      <alignment vertical="bottom" horizontal="right"/>
    </xf>
    <xf applyAlignment="1" fillId="0" xfId="0" numFmtId="0" borderId="0" applyFont="1" fontId="30">
      <alignment vertical="bottom" horizontal="left"/>
    </xf>
    <xf applyAlignment="1" fillId="2" xfId="0" numFmtId="1" borderId="0" applyFont="1" fontId="31" applyNumberFormat="1" applyFill="1">
      <alignment vertical="bottom" horizontal="general" wrapText="1"/>
    </xf>
    <xf applyAlignment="1" fillId="0" xfId="0" numFmtId="49" borderId="0" applyFont="1" fontId="32" applyNumberFormat="1">
      <alignment vertical="bottom" horizontal="right" wrapText="1"/>
    </xf>
    <xf applyAlignment="1" fillId="2" xfId="0" numFmtId="0" borderId="0" applyFont="1" fontId="33" applyFill="1">
      <alignment vertical="bottom" horizontal="general" wrapText="1"/>
    </xf>
    <xf applyAlignment="1" fillId="0" xfId="0" numFmtId="164" borderId="0" applyFont="1" fontId="34" applyNumberFormat="1">
      <alignment vertical="bottom" horizontal="right" wrapText="1"/>
    </xf>
    <xf fillId="0" xfId="0" numFmtId="0" borderId="0" fontId="0"/>
    <xf applyAlignment="1" fillId="0" xfId="0" numFmtId="164" borderId="0" applyFont="1" fontId="35" applyNumberFormat="1">
      <alignment vertical="bottom" horizontal="general" wrapText="1"/>
    </xf>
    <xf applyAlignment="1" fillId="0" xfId="0" numFmtId="41" borderId="0" applyFont="1" fontId="36" applyNumberFormat="1">
      <alignment vertical="bottom" horizontal="left"/>
    </xf>
    <xf applyAlignment="1" fillId="0" xfId="0" numFmtId="1" borderId="0" applyFont="1" fontId="37" applyNumberFormat="1">
      <alignment vertical="bottom" horizontal="right" wrapText="1"/>
    </xf>
    <xf applyAlignment="1" fillId="0" xfId="0" numFmtId="0" borderId="0" applyFont="1" fontId="38">
      <alignment vertical="bottom" horizontal="right"/>
    </xf>
    <xf applyAlignment="1" fillId="2" xfId="0" numFmtId="1" borderId="0" applyFont="1" fontId="39" applyNumberFormat="1" applyFill="1">
      <alignment vertical="bottom" horizontal="right"/>
    </xf>
    <xf applyAlignment="1" fillId="0" xfId="0" numFmtId="0" borderId="0" applyFont="1" fontId="40">
      <alignment vertical="top" horizontal="general"/>
    </xf>
    <xf applyAlignment="1" fillId="0" xfId="0" numFmtId="0" borderId="0" applyFont="1" fontId="41">
      <alignment vertical="bottom" horizontal="general" wrapText="1"/>
    </xf>
    <xf applyAlignment="1" fillId="0" xfId="0" numFmtId="0" borderId="0" applyFont="1" fontId="42">
      <alignment vertical="bottom" horizontal="general"/>
    </xf>
    <xf fillId="0" xfId="0" numFmtId="164" borderId="0" applyFont="1" fontId="43" applyNumberFormat="1"/>
    <xf fillId="2" xfId="0" numFmtId="9" borderId="0" applyFont="1" fontId="44" applyNumberFormat="1" applyFill="1"/>
    <xf fillId="0" xfId="0" numFmtId="1" borderId="0" applyFont="1" fontId="45" applyNumberFormat="1"/>
    <xf applyAlignment="1" fillId="0" xfId="0" numFmtId="0" borderId="0" fontId="0">
      <alignment vertical="bottom" horizontal="general" wrapText="1"/>
    </xf>
    <xf fillId="0" xfId="0" numFmtId="0" borderId="0" applyFont="1" fontId="46"/>
    <xf applyAlignment="1" fillId="0" xfId="0" numFmtId="1" borderId="0" applyFont="1" fontId="47" applyNumberFormat="1">
      <alignment vertical="bottom" horizontal="right"/>
    </xf>
    <xf applyAlignment="1" fillId="0" xfId="0" numFmtId="49" borderId="0" applyFont="1" fontId="48" applyNumberFormat="1">
      <alignment vertical="bottom" horizontal="right" wrapText="1"/>
    </xf>
    <xf applyAlignment="1" fillId="0" xfId="0" numFmtId="164" borderId="0" applyFont="1" fontId="49" applyNumberFormat="1">
      <alignment vertical="bottom" horizontal="general" wrapText="1"/>
    </xf>
    <xf applyAlignment="1" fillId="0" xfId="0" numFmtId="49" borderId="0" applyFont="1" fontId="50" applyNumberFormat="1">
      <alignment vertical="bottom" horizontal="right"/>
    </xf>
    <xf fillId="0" xfId="0" numFmtId="0" borderId="0" applyFont="1" fontId="51"/>
    <xf applyAlignment="1" fillId="0" xfId="0" numFmtId="0" borderId="0" applyFont="1" fontId="52">
      <alignment vertical="bottom" horizontal="right" wrapText="1"/>
    </xf>
    <xf applyAlignment="1" fillId="0" xfId="0" numFmtId="164" borderId="0" applyFont="1" fontId="53" applyNumberFormat="1">
      <alignment vertical="bottom" horizontal="right" wrapText="1"/>
    </xf>
    <xf applyAlignment="1" fillId="0" xfId="0" numFmtId="164" borderId="0" applyFont="1" fontId="54" applyNumberFormat="1">
      <alignment vertical="bottom" horizontal="right"/>
    </xf>
    <xf applyAlignment="1" fillId="0" xfId="0" numFmtId="0" borderId="0" applyFont="1" fontId="55">
      <alignment vertical="bottom" horizontal="general"/>
    </xf>
    <xf fillId="0" xfId="0" numFmtId="0" borderId="0" applyFont="1" fontId="56"/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3" ySplit="2.0" activePane="bottomLeft" state="frozen"/>
      <selection sqref="A3" activeCell="A3" pane="bottomLeft"/>
    </sheetView>
  </sheetViews>
  <sheetFormatPr customHeight="1" defaultColWidth="9.14" defaultRowHeight="12.75"/>
  <cols>
    <col min="1" customWidth="1" max="1" style="21" width="28.57"/>
    <col min="2" customWidth="1" max="2" style="21" width="7.86"/>
    <col min="3" customWidth="1" max="3" style="21" width="11.0"/>
    <col min="4" customWidth="1" max="4" style="21" width="10.29"/>
    <col min="5" customWidth="1" max="5" style="21" width="10.43"/>
    <col min="6" customWidth="1" max="6" style="21" width="10.29"/>
    <col min="7" customWidth="1" max="7" style="21" width="10.86"/>
    <col min="8" customWidth="1" max="8" style="21" width="11.0"/>
    <col min="9" customWidth="1" max="9" style="21" width="10.71"/>
    <col min="10" customWidth="1" max="10" style="21" width="12.29"/>
    <col min="11" customWidth="1" max="11" style="21" width="13.29"/>
    <col min="12" customWidth="1" max="12" style="21" width="17.71"/>
    <col min="13" customWidth="1" max="13" style="21" width="11.14"/>
    <col min="14" customWidth="1" max="14" style="21" width="15.57"/>
    <col min="15" customWidth="1" max="15" style="21" width="21.0"/>
    <col min="16" customWidth="1" max="16" style="21" width="12.29"/>
    <col min="17" customWidth="1" max="17" style="21" width="6.86"/>
    <col min="18" customWidth="1" max="18" style="21" width="7.86"/>
  </cols>
  <sheetData>
    <row s="21" customFormat="1" r="1">
      <c t="str" s="16" r="A1">
        <f>HYPERLINK("http://waxy.org/2012/01/mpaa_wins_the_oscar_screener_battle_but_loses_the_war/","Waxy.org: Pirating the Oscars 2003-2014")</f>
        <v>Waxy.org: Pirating the Oscars 2003-2014</v>
      </c>
      <c s="30" r="C1"/>
      <c s="30" r="D1"/>
      <c s="8" r="E1"/>
      <c s="8" r="F1"/>
      <c s="8" r="G1"/>
      <c s="8" r="H1"/>
      <c s="8" r="I1"/>
      <c s="8" r="J1"/>
      <c s="8" r="K1"/>
      <c s="8" r="L1"/>
      <c s="8" r="M1"/>
      <c s="8" r="N1"/>
      <c s="8" r="O1"/>
      <c s="8" r="P1"/>
      <c s="8" r="Q1"/>
      <c s="8" r="R1"/>
      <c s="48" r="S1"/>
    </row>
    <row customHeight="1" r="2" ht="33.0">
      <c t="s" s="14" r="A2">
        <v>0</v>
      </c>
      <c t="s" s="50" r="B2">
        <v>1</v>
      </c>
      <c t="s" s="55" r="C2">
        <v>2</v>
      </c>
      <c t="s" s="55" r="D2">
        <v>3</v>
      </c>
      <c t="s" s="55" r="E2">
        <v>4</v>
      </c>
      <c t="s" s="55" r="F2">
        <v>5</v>
      </c>
      <c t="s" s="55" r="G2">
        <v>6</v>
      </c>
      <c t="s" s="55" r="H2">
        <v>7</v>
      </c>
      <c t="s" s="55" r="I2">
        <v>8</v>
      </c>
      <c t="s" s="54" r="J2">
        <v>9</v>
      </c>
      <c t="s" s="54" r="K2">
        <v>10</v>
      </c>
      <c t="s" s="54" r="L2">
        <v>11</v>
      </c>
      <c t="s" s="55" r="M2">
        <v>12</v>
      </c>
      <c t="s" s="55" r="N2">
        <v>13</v>
      </c>
      <c t="s" s="54" r="O2">
        <v>14</v>
      </c>
      <c t="s" s="38" r="P2">
        <v>15</v>
      </c>
      <c s="54" r="Q2"/>
      <c s="8" r="R2"/>
      <c s="42" r="S2"/>
    </row>
    <row r="3">
      <c t="s" s="26" r="A3">
        <v>16</v>
      </c>
      <c s="9" r="B3">
        <v>2014</v>
      </c>
      <c s="12" r="C3">
        <v>41565</v>
      </c>
      <c s="51" r="D3">
        <v>41618</v>
      </c>
      <c s="51" r="E3">
        <v>41586</v>
      </c>
      <c s="9" r="F3"/>
      <c s="9" r="G3"/>
      <c s="51" r="H3">
        <v>41639</v>
      </c>
      <c s="9" r="I3"/>
      <c s="9" r="J3">
        <f>IF(AND(ISBLANK(E3),ISBLANK(F3),ISBLANK(G3),ISBLANK(H3),ISBLANK(I3)),"",(MIN(E3:I3)-C3))</f>
        <v>21</v>
      </c>
      <c s="9" r="K3">
        <f>IF(ISBLANK(H3),"",IF(ISBLANK(C3),"",(H3-C3)))</f>
        <v>74</v>
      </c>
      <c s="9" r="L3">
        <f>IF(ISBLANK(D3),"",IF(ISBLANK(H3),"",(H3-D3)))</f>
        <v>21</v>
      </c>
      <c s="12" r="M3">
        <v>41700</v>
      </c>
      <c t="str" s="20" r="N3">
        <f>IF(ISBLANK(H3),"No",IF((H3&lt;M3),"Yes","No"))</f>
        <v>Yes</v>
      </c>
      <c t="str" s="20" r="O3">
        <f>IF(AND(ISBLANK(H3),ISBLANK(I3)),"No",IF((MIN(H3:I3)&lt;M3),"Yes","No"))</f>
        <v>Yes</v>
      </c>
      <c t="str" s="9" r="P3">
        <f>IF(ISBLANK(I3),"",(I3-C3))</f>
        <v/>
      </c>
      <c s="9" r="Q3"/>
      <c s="9" r="R3"/>
      <c s="42" r="S3"/>
    </row>
    <row r="4">
      <c t="s" s="26" r="A4">
        <v>17</v>
      </c>
      <c s="9" r="B4">
        <v>2014</v>
      </c>
      <c s="12" r="C4">
        <v>41565</v>
      </c>
      <c s="51" r="D4">
        <v>41604</v>
      </c>
      <c s="9" r="E4"/>
      <c s="9" r="F4"/>
      <c s="51" r="G4">
        <v>41639</v>
      </c>
      <c s="9" r="H4"/>
      <c s="9" r="I4"/>
      <c s="9" r="J4">
        <f>IF(AND(ISBLANK(E4),ISBLANK(F4),ISBLANK(G4),ISBLANK(H4),ISBLANK(I4)),"",(MIN(E4:I4)-C4))</f>
        <v>74</v>
      </c>
      <c t="str" s="9" r="K4">
        <f>IF(ISBLANK(H4),"",IF(ISBLANK(C4),"",(H4-C4)))</f>
        <v/>
      </c>
      <c t="str" s="9" r="L4">
        <f>IF(ISBLANK(D4),"",IF(ISBLANK(H4),"",(H4-D4)))</f>
        <v/>
      </c>
      <c s="12" r="M4">
        <v>41700</v>
      </c>
      <c t="str" s="20" r="N4">
        <f>IF(ISBLANK(H4),"No",IF((H4&lt;M4),"Yes","No"))</f>
        <v>No</v>
      </c>
      <c t="str" s="20" r="O4">
        <f>IF(AND(ISBLANK(H4),ISBLANK(I4)),"No",IF((MIN(H4:I4)&lt;M4),"Yes","No"))</f>
        <v>No</v>
      </c>
      <c t="str" s="9" r="P4">
        <f>IF(ISBLANK(I4),"",(I4-C4))</f>
        <v/>
      </c>
      <c s="9" r="Q4"/>
      <c s="9" r="R4"/>
      <c s="42" r="S4"/>
    </row>
    <row r="5">
      <c t="s" s="18" r="A5">
        <v>18</v>
      </c>
      <c s="9" r="B5">
        <v>2014</v>
      </c>
      <c s="34" r="C5">
        <v>41518</v>
      </c>
      <c s="42" r="D5"/>
      <c s="42" r="E5"/>
      <c s="42" r="F5"/>
      <c s="42" r="G5"/>
      <c s="42" r="I5"/>
      <c t="str" s="9" r="J5">
        <f>IF(AND(ISBLANK(E5),ISBLANK(F5),ISBLANK(G5),ISBLANK(H5),ISBLANK(I5)),"",(MIN(E5:I5)-C5))</f>
        <v/>
      </c>
      <c s="9" r="K5">
        <f>IF(ISBLANK(H6),"",IF(ISBLANK(C5),"",(H6-C5)))</f>
        <v>119</v>
      </c>
      <c t="str" s="9" r="L5">
        <f>IF(ISBLANK(D5),"",IF(ISBLANK(H6),"",(H6-D5)))</f>
        <v/>
      </c>
      <c s="12" r="M5">
        <v>41700</v>
      </c>
      <c t="str" s="20" r="N5">
        <f>IF(ISBLANK(H5),"No",IF((H5&lt;M5),"Yes","No"))</f>
        <v>No</v>
      </c>
      <c t="str" s="20" r="O5">
        <f>IF(AND(ISBLANK(H5),ISBLANK(I5)),"No",IF((MIN(H5:I5)&lt;M5),"Yes","No"))</f>
        <v>No</v>
      </c>
      <c t="str" s="9" r="P5">
        <f>IF(ISBLANK(I5),"",(I5-C5))</f>
        <v/>
      </c>
      <c s="42" r="Q5"/>
      <c s="42" r="R5"/>
      <c s="42" r="S5"/>
    </row>
    <row r="6">
      <c t="s" s="26" r="A6">
        <v>19</v>
      </c>
      <c s="9" r="B6">
        <v>2014</v>
      </c>
      <c s="12" r="C6">
        <v>41621</v>
      </c>
      <c s="51" r="D6">
        <v>41626</v>
      </c>
      <c s="9" r="E6"/>
      <c s="9" r="F6"/>
      <c s="9" r="G6"/>
      <c s="36" r="H6">
        <v>41637</v>
      </c>
      <c s="9" r="I6"/>
      <c s="9" r="J6">
        <f>IF(AND(ISBLANK(E6),ISBLANK(F6),ISBLANK(G6),ISBLANK(H6),ISBLANK(I6)),"",(MIN(E6:I6)-C6))</f>
        <v>16</v>
      </c>
      <c s="9" r="K6">
        <f>IF(ISBLANK(H7),"",IF(ISBLANK(C6),"",(H7-C6)))</f>
        <v>25</v>
      </c>
      <c s="9" r="L6">
        <f>IF(ISBLANK(D6),"",IF(ISBLANK(H7),"",(H7-D6)))</f>
        <v>20</v>
      </c>
      <c s="12" r="M6">
        <v>41700</v>
      </c>
      <c t="str" s="20" r="N6">
        <f>IF(ISBLANK(H6),"No",IF((H6&lt;M6),"Yes","No"))</f>
        <v>Yes</v>
      </c>
      <c t="str" s="20" r="O6">
        <f>IF(AND(ISBLANK(H6),ISBLANK(I6)),"No",IF((MIN(H6:I6)&lt;M6),"Yes","No"))</f>
        <v>Yes</v>
      </c>
      <c t="str" s="9" r="P6">
        <f>IF(ISBLANK(I6),"",(I6-C6))</f>
        <v/>
      </c>
      <c s="9" r="Q6"/>
      <c s="9" r="R6"/>
      <c s="42" r="S6"/>
    </row>
    <row r="7">
      <c t="s" s="26" r="A7">
        <v>20</v>
      </c>
      <c s="9" r="B7">
        <v>2014</v>
      </c>
      <c s="12" r="C7">
        <v>41633</v>
      </c>
      <c s="51" r="D7">
        <v>41620</v>
      </c>
      <c s="9" r="E7"/>
      <c s="9" r="F7"/>
      <c s="9" r="G7"/>
      <c s="51" r="H7">
        <v>41646</v>
      </c>
      <c s="9" r="I7"/>
      <c s="9" r="J7">
        <f>IF(AND(ISBLANK(E7),ISBLANK(F7),ISBLANK(G7),ISBLANK(H7),ISBLANK(I7)),"",(MIN(E7:I7)-C7))</f>
        <v>13</v>
      </c>
      <c s="9" r="K7">
        <f>IF(ISBLANK(H7),"",IF(ISBLANK(C7),"",(H7-C7)))</f>
        <v>13</v>
      </c>
      <c s="9" r="L7">
        <f>IF(ISBLANK(D7),"",IF(ISBLANK(H7),"",(H7-D7)))</f>
        <v>26</v>
      </c>
      <c s="12" r="M7">
        <v>41700</v>
      </c>
      <c t="str" s="20" r="N7">
        <f>IF(ISBLANK(H7),"No",IF((H7&lt;M7),"Yes","No"))</f>
        <v>Yes</v>
      </c>
      <c t="str" s="20" r="O7">
        <f>IF(AND(ISBLANK(H7),ISBLANK(I7)),"No",IF((MIN(H7:I7)&lt;M7),"Yes","No"))</f>
        <v>Yes</v>
      </c>
      <c t="str" s="9" r="P7">
        <f>IF(ISBLANK(I7),"",(I7-C7))</f>
        <v/>
      </c>
      <c s="9" r="Q7"/>
      <c s="9" r="R7"/>
      <c s="42" r="S7"/>
    </row>
    <row r="8">
      <c t="s" s="26" r="A8">
        <v>21</v>
      </c>
      <c s="9" r="B8">
        <v>2014</v>
      </c>
      <c s="12" r="C8">
        <v>41418</v>
      </c>
      <c s="51" r="D8">
        <v>41586</v>
      </c>
      <c s="9" r="E8"/>
      <c s="9" r="F8"/>
      <c s="51" r="G8">
        <v>41468</v>
      </c>
      <c s="9" r="H8"/>
      <c s="51" r="I8">
        <v>41550</v>
      </c>
      <c s="9" r="J8">
        <f>IF(AND(ISBLANK(E8),ISBLANK(F8),ISBLANK(G8),ISBLANK(H8),ISBLANK(I8)),"",(MIN(E8:I8)-C8))</f>
        <v>50</v>
      </c>
      <c t="str" s="9" r="K8">
        <f>IF(ISBLANK(H8),"",IF(ISBLANK(C8),"",(H8-C8)))</f>
        <v/>
      </c>
      <c t="str" s="9" r="L8">
        <f>IF(ISBLANK(D8),"",IF(ISBLANK(H8),"",(H8-D8)))</f>
        <v/>
      </c>
      <c s="12" r="M8">
        <v>41700</v>
      </c>
      <c t="str" s="20" r="N8">
        <f>IF(ISBLANK(H8),"No",IF((H8&lt;M8),"Yes","No"))</f>
        <v>No</v>
      </c>
      <c t="str" s="20" r="O8">
        <f>IF(AND(ISBLANK(H8),ISBLANK(I8)),"No",IF((MIN(H8:I8)&lt;M8),"Yes","No"))</f>
        <v>Yes</v>
      </c>
      <c s="9" r="P8">
        <f>IF(ISBLANK(I8),"",(I8-C8))</f>
        <v>132</v>
      </c>
      <c s="9" r="Q8"/>
      <c s="9" r="R8"/>
      <c s="42" r="S8"/>
    </row>
    <row r="9">
      <c t="s" s="26" r="A9">
        <v>22</v>
      </c>
      <c s="9" r="B9">
        <v>2014</v>
      </c>
      <c s="12" r="C9">
        <v>41481</v>
      </c>
      <c s="51" r="D9">
        <v>41598</v>
      </c>
      <c s="9" r="E9"/>
      <c s="9" r="F9"/>
      <c s="9" r="G9"/>
      <c s="51" r="H9">
        <v>41644</v>
      </c>
      <c s="51" r="I9">
        <v>41648</v>
      </c>
      <c s="9" r="J9">
        <f>IF(AND(ISBLANK(E9),ISBLANK(F9),ISBLANK(G9),ISBLANK(H9),ISBLANK(I9)),"",(MIN(E9:I9)-C9))</f>
        <v>163</v>
      </c>
      <c s="9" r="K9">
        <f>IF(ISBLANK(H9),"",IF(ISBLANK(C9),"",(H9-C9)))</f>
        <v>163</v>
      </c>
      <c s="9" r="L9">
        <f>IF(ISBLANK(D9),"",IF(ISBLANK(H9),"",(H9-D9)))</f>
        <v>46</v>
      </c>
      <c s="12" r="M9">
        <v>41700</v>
      </c>
      <c t="str" s="20" r="N9">
        <f>IF(ISBLANK(H9),"No",IF((H9&lt;M9),"Yes","No"))</f>
        <v>Yes</v>
      </c>
      <c t="str" s="20" r="O9">
        <f>IF(AND(ISBLANK(H9),ISBLANK(I9)),"No",IF((MIN(H9:I9)&lt;M9),"Yes","No"))</f>
        <v>Yes</v>
      </c>
      <c s="9" r="P9">
        <f>IF(ISBLANK(I9),"",(I9-C9))</f>
        <v>167</v>
      </c>
      <c s="9" r="Q9"/>
      <c s="9" r="R9"/>
      <c s="42" r="S9"/>
    </row>
    <row r="10">
      <c t="s" s="26" r="A10">
        <v>23</v>
      </c>
      <c s="9" r="B10">
        <v>2014</v>
      </c>
      <c s="12" r="C10">
        <v>41558</v>
      </c>
      <c s="51" r="D10">
        <v>41608</v>
      </c>
      <c s="51" r="E10">
        <v>41575</v>
      </c>
      <c s="9" r="F10"/>
      <c s="51" r="G10">
        <v>41612</v>
      </c>
      <c s="9" r="H10"/>
      <c s="51" r="I10">
        <v>41646</v>
      </c>
      <c s="9" r="J10">
        <f>IF(AND(ISBLANK(E10),ISBLANK(F10),ISBLANK(G10),ISBLANK(H10),ISBLANK(I10)),"",(MIN(E10:I10)-C10))</f>
        <v>17</v>
      </c>
      <c t="str" s="9" r="K10">
        <f>IF(ISBLANK(H10),"",IF(ISBLANK(C10),"",(H10-C10)))</f>
        <v/>
      </c>
      <c t="str" s="9" r="L10">
        <f>IF(ISBLANK(D10),"",IF(ISBLANK(H10),"",(H10-D10)))</f>
        <v/>
      </c>
      <c s="12" r="M10">
        <v>41700</v>
      </c>
      <c t="str" s="20" r="N10">
        <f>IF(ISBLANK(H10),"No",IF((H10&lt;M10),"Yes","No"))</f>
        <v>No</v>
      </c>
      <c t="str" s="20" r="O10">
        <f>IF(AND(ISBLANK(H10),ISBLANK(I10)),"No",IF((MIN(H10:I10)&lt;M10),"Yes","No"))</f>
        <v>Yes</v>
      </c>
      <c s="9" r="P10">
        <f>IF(ISBLANK(I10),"",(I10-C10))</f>
        <v>88</v>
      </c>
      <c s="9" r="Q10"/>
      <c s="9" r="R10"/>
      <c s="42" r="S10"/>
    </row>
    <row r="11">
      <c t="s" s="26" r="A11">
        <v>24</v>
      </c>
      <c s="9" r="B11">
        <v>2014</v>
      </c>
      <c s="12" r="C11">
        <v>41579</v>
      </c>
      <c s="51" r="D11">
        <v>41583</v>
      </c>
      <c s="9" r="E11"/>
      <c s="9" r="F11"/>
      <c s="9" r="G11"/>
      <c s="51" r="H11">
        <v>41642</v>
      </c>
      <c s="9" r="J11">
        <f>IF(AND(ISBLANK(E11),ISBLANK(F11),ISBLANK(G11),ISBLANK(H11),ISBLANK(H11)),"",(MIN(E11:I11)-C11))</f>
        <v>63</v>
      </c>
      <c s="9" r="K11">
        <f>IF(ISBLANK(H11),"",IF(ISBLANK(C11),"",(H11-C11)))</f>
        <v>63</v>
      </c>
      <c s="9" r="L11">
        <f>IF(ISBLANK(D11),"",IF(ISBLANK(H11),"",(H11-D11)))</f>
        <v>59</v>
      </c>
      <c s="12" r="M11">
        <v>41700</v>
      </c>
      <c t="str" s="20" r="N11">
        <f>IF(ISBLANK(H11),"No",IF((H11&lt;M11),"Yes","No"))</f>
        <v>Yes</v>
      </c>
      <c t="str" s="20" r="O11">
        <f>IF(AND(ISBLANK(H11),ISBLANK(H11)),"No",IF((MIN(H11:I11)&lt;M11),"Yes","No"))</f>
        <v>Yes</v>
      </c>
      <c s="9" r="P11">
        <f>IF(ISBLANK(H11),"",(H11-C11))</f>
        <v>63</v>
      </c>
      <c s="9" r="Q11"/>
      <c s="9" r="R11"/>
      <c s="42" r="S11"/>
    </row>
    <row r="12">
      <c t="s" s="18" r="A12">
        <v>25</v>
      </c>
      <c s="9" r="B12">
        <v>2014</v>
      </c>
      <c s="34" r="C12">
        <v>41456</v>
      </c>
      <c s="36" r="D12">
        <v>41618</v>
      </c>
      <c s="36" r="E12">
        <v>41461</v>
      </c>
      <c s="36" r="F12">
        <v>41502</v>
      </c>
      <c s="42" r="G12"/>
      <c s="42" r="H12"/>
      <c s="36" r="I12">
        <v>41565</v>
      </c>
      <c s="9" r="J12">
        <f>IF(AND(ISBLANK(E12),ISBLANK(F12),ISBLANK(G12),ISBLANK(H12),ISBLANK(I12)),"",(MIN(E12:I12)-C12))</f>
        <v>5</v>
      </c>
      <c t="str" s="9" r="K12">
        <f>IF(ISBLANK(H12),"",IF(ISBLANK(C12),"",(H12-C12)))</f>
        <v/>
      </c>
      <c t="str" s="9" r="L12">
        <f>IF(ISBLANK(D12),"",IF(ISBLANK(H12),"",(H12-D12)))</f>
        <v/>
      </c>
      <c s="12" r="M12">
        <v>41700</v>
      </c>
      <c t="str" s="20" r="N12">
        <f>IF(ISBLANK(H12),"No",IF((H12&lt;M12),"Yes","No"))</f>
        <v>No</v>
      </c>
      <c t="str" s="20" r="O12">
        <f>IF(AND(ISBLANK(H12),ISBLANK(I12)),"No",IF((MIN(H12:I12)&lt;M12),"Yes","No"))</f>
        <v>Yes</v>
      </c>
      <c s="9" r="P12">
        <f>IF(ISBLANK(I12),"",(I12-C12))</f>
        <v>109</v>
      </c>
      <c s="42" r="Q12"/>
      <c s="42" r="R12"/>
      <c s="42" r="S12"/>
    </row>
    <row r="13">
      <c t="s" s="18" r="A13">
        <v>26</v>
      </c>
      <c s="9" r="B13">
        <v>2014</v>
      </c>
      <c s="34" r="C13">
        <v>41614</v>
      </c>
      <c s="36" r="D13">
        <v>41638</v>
      </c>
      <c s="42" r="E13"/>
      <c s="42" r="F13"/>
      <c s="42" r="G13"/>
      <c s="42" r="H13"/>
      <c s="42" r="I13"/>
      <c t="str" s="9" r="J13">
        <f>IF(AND(ISBLANK(E13),ISBLANK(F13),ISBLANK(G13),ISBLANK(H13),ISBLANK(I13)),"",(MIN(E13:I13)-C13))</f>
        <v/>
      </c>
      <c t="str" s="9" r="K13">
        <f>IF(ISBLANK(H13),"",IF(ISBLANK(C13),"",(H13-C13)))</f>
        <v/>
      </c>
      <c t="str" s="9" r="L13">
        <f>IF(ISBLANK(D13),"",IF(ISBLANK(H13),"",(H13-D13)))</f>
        <v/>
      </c>
      <c s="12" r="M13">
        <v>41700</v>
      </c>
      <c t="str" s="20" r="N13">
        <f>IF(ISBLANK(H13),"No",IF((H13&lt;M13),"Yes","No"))</f>
        <v>No</v>
      </c>
      <c t="str" s="20" r="O13">
        <f>IF(AND(ISBLANK(H13),ISBLANK(I13)),"No",IF((MIN(H13:I13)&lt;M13),"Yes","No"))</f>
        <v>No</v>
      </c>
      <c t="str" s="9" r="P13">
        <f>IF(ISBLANK(I13),"",(I13-C13))</f>
        <v/>
      </c>
      <c s="42" r="Q13"/>
      <c s="42" r="R13"/>
      <c s="42" r="S13"/>
    </row>
    <row r="14">
      <c t="s" s="26" r="A14">
        <v>27</v>
      </c>
      <c s="9" r="B14">
        <v>2014</v>
      </c>
      <c s="12" r="C14">
        <v>41551</v>
      </c>
      <c s="51" r="D14">
        <v>41596</v>
      </c>
      <c s="51" r="E14">
        <v>41563</v>
      </c>
      <c s="9" r="F14"/>
      <c s="9" r="G14"/>
      <c s="51" r="H14">
        <v>41617</v>
      </c>
      <c s="9" r="I14"/>
      <c s="9" r="J14">
        <f>IF(AND(ISBLANK(E14),ISBLANK(F14),ISBLANK(G14),ISBLANK(H14),ISBLANK(I14)),"",(MIN(E14:I14)-C14))</f>
        <v>12</v>
      </c>
      <c s="9" r="K14">
        <f>IF(ISBLANK(H14),"",IF(ISBLANK(C14),"",(H14-C14)))</f>
        <v>66</v>
      </c>
      <c s="9" r="L14">
        <f>IF(ISBLANK(D14),"",IF(ISBLANK(H14),"",(H14-D14)))</f>
        <v>21</v>
      </c>
      <c s="12" r="M14">
        <v>41700</v>
      </c>
      <c t="str" s="20" r="N14">
        <f>IF(ISBLANK(H14),"No",IF((H14&lt;M14),"Yes","No"))</f>
        <v>Yes</v>
      </c>
      <c t="str" s="20" r="O14">
        <f>IF(AND(ISBLANK(H14),ISBLANK(I14)),"No",IF((MIN(H14:I14)&lt;M14),"Yes","No"))</f>
        <v>Yes</v>
      </c>
      <c t="str" s="9" r="P14">
        <f>IF(ISBLANK(I14),"",(I14-C14))</f>
        <v/>
      </c>
      <c s="9" r="Q14"/>
      <c s="9" r="R14"/>
      <c s="42" r="S14"/>
    </row>
    <row r="15">
      <c t="s" s="18" r="A15">
        <v>28</v>
      </c>
      <c s="9" r="B15">
        <v>2014</v>
      </c>
      <c s="34" r="C15">
        <v>41605</v>
      </c>
      <c s="36" r="D15">
        <v>41619</v>
      </c>
      <c s="36" r="E15">
        <v>41613</v>
      </c>
      <c s="36" r="F15">
        <v>41620</v>
      </c>
      <c s="42" r="G15"/>
      <c s="36" r="H15">
        <v>41646</v>
      </c>
      <c s="42" r="I15"/>
      <c s="9" r="J15">
        <f>IF(AND(ISBLANK(E15),ISBLANK(F15),ISBLANK(G15),ISBLANK(H15),ISBLANK(I15)),"",(MIN(E15:I15)-C15))</f>
        <v>8</v>
      </c>
      <c s="9" r="K15">
        <f>IF(ISBLANK(H15),"",IF(ISBLANK(C15),"",(H15-C15)))</f>
        <v>41</v>
      </c>
      <c s="9" r="L15">
        <f>IF(ISBLANK(D15),"",IF(ISBLANK(H15),"",(H15-D15)))</f>
        <v>27</v>
      </c>
      <c s="12" r="M15">
        <v>41700</v>
      </c>
      <c t="str" s="20" r="N15">
        <f>IF(ISBLANK(H15),"No",IF((H15&lt;M15),"Yes","No"))</f>
        <v>Yes</v>
      </c>
      <c t="str" s="20" r="O15">
        <f>IF(AND(ISBLANK(H15),ISBLANK(I15)),"No",IF((MIN(H15:I15)&lt;M15),"Yes","No"))</f>
        <v>Yes</v>
      </c>
      <c t="str" s="9" r="P15">
        <f>IF(ISBLANK(I15),"",(I15-C15))</f>
        <v/>
      </c>
      <c s="42" r="Q15"/>
      <c s="42" r="R15"/>
      <c s="42" r="S15"/>
    </row>
    <row r="16">
      <c t="s" s="26" r="A16">
        <v>29</v>
      </c>
      <c s="9" r="B16">
        <v>2014</v>
      </c>
      <c s="12" r="C16">
        <v>41626</v>
      </c>
      <c s="51" r="D16">
        <v>41631</v>
      </c>
      <c s="9" r="E16"/>
      <c s="9" r="F16"/>
      <c s="9" r="G16"/>
      <c s="51" r="H16">
        <v>41647</v>
      </c>
      <c s="9" r="I16"/>
      <c s="9" r="J16">
        <f>IF(AND(ISBLANK(E16),ISBLANK(F16),ISBLANK(G16),ISBLANK(H16),ISBLANK(I16)),"",(MIN(E16:I16)-C16))</f>
        <v>21</v>
      </c>
      <c s="9" r="K16">
        <f>IF(ISBLANK(H16),"",IF(ISBLANK(C16),"",(H16-C16)))</f>
        <v>21</v>
      </c>
      <c s="9" r="L16">
        <f>IF(ISBLANK(D16),"",IF(ISBLANK(H16),"",(H16-D16)))</f>
        <v>16</v>
      </c>
      <c s="12" r="M16">
        <v>41700</v>
      </c>
      <c t="str" s="20" r="N16">
        <f>IF(ISBLANK(H16),"No",IF((H16&lt;M16),"Yes","No"))</f>
        <v>Yes</v>
      </c>
      <c t="str" s="20" r="O16">
        <f>IF(AND(ISBLANK(H16),ISBLANK(I16)),"No",IF((MIN(H16:I16)&lt;M16),"Yes","No"))</f>
        <v>Yes</v>
      </c>
      <c t="str" s="9" r="P16">
        <f>IF(ISBLANK(I16),"",(I16-C16))</f>
        <v/>
      </c>
      <c s="9" r="Q16"/>
      <c s="9" r="R16"/>
      <c s="42" r="S16"/>
    </row>
    <row r="17">
      <c t="s" s="26" r="A17">
        <v>30</v>
      </c>
      <c s="9" r="B17">
        <v>2014</v>
      </c>
      <c s="12" r="C17">
        <v>41614</v>
      </c>
      <c s="51" r="D17">
        <v>41625</v>
      </c>
      <c s="9" r="E17"/>
      <c s="9" r="F17"/>
      <c s="9" r="G17"/>
      <c s="51" r="H17">
        <v>41655</v>
      </c>
      <c s="9" r="I17"/>
      <c s="9" r="J17">
        <f>IF(AND(ISBLANK(E17),ISBLANK(F17),ISBLANK(G17),ISBLANK(H17),ISBLANK(I17)),"",(MIN(E17:I17)-C17))</f>
        <v>41</v>
      </c>
      <c s="9" r="K17">
        <f>IF(ISBLANK(H17),"",IF(ISBLANK(C17),"",(H17-C17)))</f>
        <v>41</v>
      </c>
      <c s="9" r="L17">
        <f>IF(ISBLANK(D17),"",IF(ISBLANK(H17),"",(H17-D17)))</f>
        <v>30</v>
      </c>
      <c s="12" r="M17">
        <v>41700</v>
      </c>
      <c t="str" s="20" r="N17">
        <f>IF(ISBLANK(H17),"No",IF((H17&lt;M17),"Yes","No"))</f>
        <v>Yes</v>
      </c>
      <c t="str" s="20" r="O17">
        <f>IF(AND(ISBLANK(H17),ISBLANK(I17)),"No",IF((MIN(H17:I17)&lt;M17),"Yes","No"))</f>
        <v>Yes</v>
      </c>
      <c t="str" s="9" r="P17">
        <f>IF(ISBLANK(I17),"",(I17-C17))</f>
        <v/>
      </c>
      <c s="9" r="Q17"/>
      <c s="9" r="R17"/>
      <c s="42" r="S17"/>
    </row>
    <row r="18">
      <c t="s" s="26" r="A18">
        <v>31</v>
      </c>
      <c s="9" r="B18">
        <v>2014</v>
      </c>
      <c s="12" r="C18">
        <v>41397</v>
      </c>
      <c s="9" r="D18"/>
      <c s="51" r="E18">
        <v>41394</v>
      </c>
      <c s="9" r="F18"/>
      <c s="51" r="G18">
        <v>41403</v>
      </c>
      <c s="9" r="H18"/>
      <c s="51" r="I18">
        <v>41502</v>
      </c>
      <c s="9" r="J18">
        <f>IF(AND(ISBLANK(E18),ISBLANK(F18),ISBLANK(G18),ISBLANK(H18),ISBLANK(I18)),"",(MIN(E18:I18)-C18))</f>
        <v>-3</v>
      </c>
      <c t="str" s="9" r="K18">
        <f>IF(ISBLANK(H18),"",IF(ISBLANK(C18),"",(H18-C18)))</f>
        <v/>
      </c>
      <c t="str" s="9" r="L18">
        <f>IF(ISBLANK(D18),"",IF(ISBLANK(H18),"",(H18-D18)))</f>
        <v/>
      </c>
      <c s="12" r="M18">
        <v>41700</v>
      </c>
      <c t="str" s="20" r="N18">
        <f>IF(ISBLANK(H18),"No",IF((H18&lt;M18),"Yes","No"))</f>
        <v>No</v>
      </c>
      <c t="str" s="20" r="O18">
        <f>IF(AND(ISBLANK(H18),ISBLANK(I18)),"No",IF((MIN(H18:I18)&lt;M18),"Yes","No"))</f>
        <v>Yes</v>
      </c>
      <c s="9" r="P18">
        <f>IF(ISBLANK(I18),"",(I18-C18))</f>
        <v>105</v>
      </c>
      <c s="9" r="Q18"/>
      <c s="9" r="R18"/>
      <c s="42" r="S18"/>
    </row>
    <row r="19">
      <c t="s" s="26" r="A19">
        <v>32</v>
      </c>
      <c s="9" r="B19">
        <v>2014</v>
      </c>
      <c s="12" r="C19">
        <v>41572</v>
      </c>
      <c s="9" r="D19"/>
      <c s="51" r="E19">
        <v>41576</v>
      </c>
      <c s="9" r="F19"/>
      <c s="9" r="G19"/>
      <c s="9" r="H19"/>
      <c s="51" r="I19">
        <v>41652</v>
      </c>
      <c s="9" r="J19">
        <f>IF(AND(ISBLANK(E19),ISBLANK(F19),ISBLANK(G19),ISBLANK(H19),ISBLANK(I19)),"",(MIN(E19:I19)-C19))</f>
        <v>4</v>
      </c>
      <c t="str" s="9" r="K19">
        <f>IF(ISBLANK(H19),"",IF(ISBLANK(C19),"",(H19-C19)))</f>
        <v/>
      </c>
      <c t="str" s="9" r="L19">
        <f>IF(ISBLANK(D19),"",IF(ISBLANK(H19),"",(H19-D19)))</f>
        <v/>
      </c>
      <c s="12" r="M19">
        <v>41700</v>
      </c>
      <c t="str" s="20" r="N19">
        <f>IF(ISBLANK(H19),"No",IF((H19&lt;M19),"Yes","No"))</f>
        <v>No</v>
      </c>
      <c t="str" s="20" r="O19">
        <f>IF(AND(ISBLANK(H19),ISBLANK(I19)),"No",IF((MIN(H19:I19)&lt;M19),"Yes","No"))</f>
        <v>Yes</v>
      </c>
      <c s="9" r="P19">
        <f>IF(ISBLANK(I19),"",(I19-C19))</f>
        <v>80</v>
      </c>
      <c s="9" r="Q19"/>
      <c s="9" r="R19"/>
      <c s="42" r="S19"/>
    </row>
    <row r="20">
      <c t="s" s="18" r="A20">
        <v>33</v>
      </c>
      <c s="9" r="B20">
        <v>2014</v>
      </c>
      <c s="34" r="C20">
        <v>41635</v>
      </c>
      <c s="36" r="D20">
        <v>41611</v>
      </c>
      <c s="42" r="E20"/>
      <c s="42" r="F20"/>
      <c s="42" r="G20"/>
      <c s="42" r="H20"/>
      <c s="36" r="I20">
        <v>41638</v>
      </c>
      <c s="9" r="J20">
        <f>IF(AND(ISBLANK(E20),ISBLANK(F20),ISBLANK(G20),ISBLANK(H20),ISBLANK(I20)),"",(MIN(E20:I20)-C20))</f>
        <v>3</v>
      </c>
      <c t="str" s="9" r="K20">
        <f>IF(ISBLANK(H20),"",IF(ISBLANK(C20),"",(H20-C20)))</f>
        <v/>
      </c>
      <c t="str" s="9" r="L20">
        <f>IF(ISBLANK(D20),"",IF(ISBLANK(H20),"",(H20-D20)))</f>
        <v/>
      </c>
      <c s="12" r="M20">
        <v>41700</v>
      </c>
      <c t="str" s="20" r="N20">
        <f>IF(ISBLANK(H20),"No",IF((H20&lt;M20),"Yes","No"))</f>
        <v>No</v>
      </c>
      <c t="str" s="20" r="O20">
        <f>IF(AND(ISBLANK(H20),ISBLANK(I20)),"No",IF((MIN(H20:I20)&lt;M20),"Yes","No"))</f>
        <v>Yes</v>
      </c>
      <c s="9" r="P20">
        <f>IF(ISBLANK(I20),"",(I20-C20))</f>
        <v>3</v>
      </c>
      <c s="42" r="Q20"/>
      <c s="42" r="R20"/>
      <c s="42" r="S20"/>
    </row>
    <row r="21">
      <c t="s" s="26" r="A21">
        <v>34</v>
      </c>
      <c s="9" r="B21">
        <v>2014</v>
      </c>
      <c s="12" r="C21">
        <v>41607</v>
      </c>
      <c s="51" r="D21">
        <v>41618</v>
      </c>
      <c s="9" r="E21"/>
      <c s="9" r="F21"/>
      <c s="9" r="G21"/>
      <c s="51" r="H21">
        <v>41626</v>
      </c>
      <c s="9" r="J21">
        <f>IF(AND(ISBLANK(E21),ISBLANK(F21),ISBLANK(G21),ISBLANK(H21),ISBLANK(H21)),"",(MIN(E21:I21)-C21))</f>
        <v>19</v>
      </c>
      <c s="9" r="K21">
        <f>IF(ISBLANK(H21),"",IF(ISBLANK(C21),"",(H21-C21)))</f>
        <v>19</v>
      </c>
      <c s="9" r="L21">
        <f>IF(ISBLANK(D21),"",IF(ISBLANK(H21),"",(H21-D21)))</f>
        <v>8</v>
      </c>
      <c s="12" r="M21">
        <v>41700</v>
      </c>
      <c t="str" s="20" r="N21">
        <f>IF(ISBLANK(H21),"No",IF((H21&lt;M21),"Yes","No"))</f>
        <v>Yes</v>
      </c>
      <c t="str" s="20" r="O21">
        <f>IF(AND(ISBLANK(H21),ISBLANK(H21)),"No",IF((MIN(H21:I21)&lt;M21),"Yes","No"))</f>
        <v>Yes</v>
      </c>
      <c s="9" r="P21">
        <f>IF(ISBLANK(H21),"",(H21-C21))</f>
        <v>19</v>
      </c>
      <c s="9" r="Q21"/>
      <c s="9" r="R21"/>
      <c s="42" r="S21"/>
    </row>
    <row r="22">
      <c t="s" s="26" r="A22">
        <v>35</v>
      </c>
      <c s="9" r="B22">
        <v>2014</v>
      </c>
      <c s="12" r="C22">
        <v>41593</v>
      </c>
      <c s="51" r="D22">
        <v>41627</v>
      </c>
      <c s="9" r="E22"/>
      <c s="9" r="F22"/>
      <c s="9" r="G22"/>
      <c s="9" r="H22"/>
      <c s="9" r="I22"/>
      <c t="str" s="9" r="J22">
        <f>IF(AND(ISBLANK(E22),ISBLANK(F22),ISBLANK(G22),ISBLANK(H22),ISBLANK(I22)),"",(MIN(E22:I22)-C22))</f>
        <v/>
      </c>
      <c t="str" s="9" r="K22">
        <f>IF(ISBLANK(H22),"",IF(ISBLANK(C22),"",(H22-C22)))</f>
        <v/>
      </c>
      <c t="str" s="9" r="L22">
        <f>IF(ISBLANK(D22),"",IF(ISBLANK(H22),"",(H22-D22)))</f>
        <v/>
      </c>
      <c s="12" r="M22">
        <v>41700</v>
      </c>
      <c t="str" s="20" r="N22">
        <f>IF(ISBLANK(H22),"No",IF((H22&lt;M22),"Yes","No"))</f>
        <v>No</v>
      </c>
      <c t="str" s="20" r="O22">
        <f>IF(AND(ISBLANK(H22),ISBLANK(I22)),"No",IF((MIN(H22:I22)&lt;M22),"Yes","No"))</f>
        <v>No</v>
      </c>
      <c t="str" s="9" r="P22">
        <f>IF(ISBLANK(I22),"",(I22-C22))</f>
        <v/>
      </c>
      <c s="9" r="Q22"/>
      <c s="9" r="R22"/>
      <c s="42" r="S22"/>
    </row>
    <row r="23">
      <c t="s" s="26" r="A23">
        <v>36</v>
      </c>
      <c s="9" r="B23">
        <v>2014</v>
      </c>
      <c s="12" r="C23">
        <v>41600</v>
      </c>
      <c s="51" r="D23">
        <v>41612</v>
      </c>
      <c s="9" r="E23"/>
      <c s="9" r="F23"/>
      <c s="9" r="G23"/>
      <c s="9" r="H23"/>
      <c s="9" r="I23"/>
      <c t="str" s="9" r="J23">
        <f>IF(AND(ISBLANK(E23),ISBLANK(F23),ISBLANK(G23),ISBLANK(H23),ISBLANK(I23)),"",(MIN(E23:I23)-C23))</f>
        <v/>
      </c>
      <c t="str" s="9" r="K23">
        <f>IF(ISBLANK(H23),"",IF(ISBLANK(C23),"",(H23-C23)))</f>
        <v/>
      </c>
      <c t="str" s="9" r="L23">
        <f>IF(ISBLANK(D23),"",IF(ISBLANK(H23),"",(H23-D23)))</f>
        <v/>
      </c>
      <c s="12" r="M23">
        <v>41700</v>
      </c>
      <c t="str" s="20" r="N23">
        <f>IF(ISBLANK(H23),"No",IF((H23&lt;M23),"Yes","No"))</f>
        <v>No</v>
      </c>
      <c t="str" s="20" r="O23">
        <f>IF(AND(ISBLANK(H23),ISBLANK(I23)),"No",IF((MIN(H23:I23)&lt;M23),"Yes","No"))</f>
        <v>No</v>
      </c>
      <c t="str" s="9" r="P23">
        <f>IF(ISBLANK(I23),"",(I23-C23))</f>
        <v/>
      </c>
      <c s="9" r="Q23"/>
      <c s="9" r="R23"/>
      <c s="42" r="S23"/>
    </row>
    <row r="24">
      <c t="s" s="26" r="A24">
        <v>37</v>
      </c>
      <c s="9" r="B24">
        <v>2014</v>
      </c>
      <c s="12" r="C24">
        <v>41537</v>
      </c>
      <c s="51" r="D24">
        <v>41596</v>
      </c>
      <c s="51" r="E24">
        <v>41540</v>
      </c>
      <c s="9" r="F24"/>
      <c s="51" r="G24">
        <v>41590</v>
      </c>
      <c s="9" r="H24"/>
      <c s="51" r="I24">
        <v>41611</v>
      </c>
      <c s="9" r="J24">
        <f>IF(AND(ISBLANK(E24),ISBLANK(F24),ISBLANK(G24),ISBLANK(H24),ISBLANK(I24)),"",(MIN(E24:I24)-C24))</f>
        <v>3</v>
      </c>
      <c t="str" s="9" r="K24">
        <f>IF(ISBLANK(H24),"",IF(ISBLANK(C24),"",(H24-C24)))</f>
        <v/>
      </c>
      <c t="str" s="9" r="L24">
        <f>IF(ISBLANK(D24),"",IF(ISBLANK(H24),"",(H24-D24)))</f>
        <v/>
      </c>
      <c s="12" r="M24">
        <v>41700</v>
      </c>
      <c t="str" s="20" r="N24">
        <f>IF(ISBLANK(H24),"No",IF((H24&lt;M24),"Yes","No"))</f>
        <v>No</v>
      </c>
      <c t="str" s="20" r="O24">
        <f>IF(AND(ISBLANK(H24),ISBLANK(I24)),"No",IF((MIN(H24:I24)&lt;M24),"Yes","No"))</f>
        <v>Yes</v>
      </c>
      <c s="9" r="P24">
        <f>IF(ISBLANK(I24),"",(I24-C24))</f>
        <v>74</v>
      </c>
      <c s="9" r="Q24"/>
      <c s="9" r="R24"/>
      <c s="42" r="S24"/>
    </row>
    <row r="25">
      <c t="s" s="26" r="A25">
        <v>38</v>
      </c>
      <c s="9" r="B25">
        <v>2014</v>
      </c>
      <c s="12" r="C25">
        <v>41621</v>
      </c>
      <c s="51" r="D25">
        <v>41619</v>
      </c>
      <c s="9" r="E25"/>
      <c s="9" r="F25"/>
      <c s="9" r="G25"/>
      <c s="51" r="H25">
        <v>41631</v>
      </c>
      <c s="9" r="J25">
        <f>IF(AND(ISBLANK(E25),ISBLANK(F25),ISBLANK(G25),ISBLANK(H25),ISBLANK(H25)),"",(MIN(E25:I25)-C25))</f>
        <v>10</v>
      </c>
      <c s="9" r="K25">
        <f>IF(ISBLANK(H25),"",IF(ISBLANK(C25),"",(H25-C25)))</f>
        <v>10</v>
      </c>
      <c s="9" r="L25">
        <f>IF(ISBLANK(D25),"",IF(ISBLANK(H25),"",(H25-D25)))</f>
        <v>12</v>
      </c>
      <c s="12" r="M25">
        <v>41700</v>
      </c>
      <c t="str" s="20" r="N25">
        <f>IF(ISBLANK(H25),"No",IF((H25&lt;M25),"Yes","No"))</f>
        <v>Yes</v>
      </c>
      <c t="str" s="20" r="O25">
        <f>IF(AND(ISBLANK(H25),ISBLANK(H25)),"No",IF((MIN(H25:I25)&lt;M25),"Yes","No"))</f>
        <v>Yes</v>
      </c>
      <c s="9" r="P25">
        <f>IF(ISBLANK(H25),"",(H25-C25))</f>
        <v>10</v>
      </c>
      <c s="9" r="Q25"/>
      <c s="9" r="R25"/>
      <c s="42" r="S25"/>
    </row>
    <row r="26">
      <c t="s" s="26" r="A26">
        <v>39</v>
      </c>
      <c s="9" r="B26">
        <v>2014</v>
      </c>
      <c s="12" r="C26">
        <v>41410</v>
      </c>
      <c s="9" r="D26"/>
      <c s="51" r="E26">
        <v>41410</v>
      </c>
      <c s="51" r="F26">
        <v>41422</v>
      </c>
      <c s="51" r="G26">
        <v>41506</v>
      </c>
      <c s="9" r="H26"/>
      <c s="51" r="I26">
        <v>41512</v>
      </c>
      <c s="9" r="J26">
        <f>IF(AND(ISBLANK(E26),ISBLANK(F26),ISBLANK(G26),ISBLANK(H26),ISBLANK(I26)),"",(MIN(E26:I26)-C26))</f>
        <v>0</v>
      </c>
      <c t="str" s="9" r="K26">
        <f>IF(ISBLANK(H26),"",IF(ISBLANK(C26),"",(H26-C26)))</f>
        <v/>
      </c>
      <c t="str" s="9" r="L26">
        <f>IF(ISBLANK(D26),"",IF(ISBLANK(H26),"",(H26-D26)))</f>
        <v/>
      </c>
      <c s="12" r="M26">
        <v>41700</v>
      </c>
      <c t="str" s="20" r="N26">
        <f>IF(ISBLANK(H26),"No",IF((H26&lt;M26),"Yes","No"))</f>
        <v>No</v>
      </c>
      <c t="str" s="20" r="O26">
        <f>IF(AND(ISBLANK(H26),ISBLANK(I26)),"No",IF((MIN(H26:I26)&lt;M26),"Yes","No"))</f>
        <v>Yes</v>
      </c>
      <c s="9" r="P26">
        <f>IF(ISBLANK(I26),"",(I26-C26))</f>
        <v>102</v>
      </c>
      <c s="9" r="Q26"/>
      <c s="9" r="R26"/>
      <c s="42" r="S26"/>
    </row>
    <row r="27">
      <c t="s" s="26" r="A27">
        <v>40</v>
      </c>
      <c s="9" r="B27">
        <v>2014</v>
      </c>
      <c s="12" r="C27">
        <v>41593</v>
      </c>
      <c s="51" r="D27">
        <v>41619</v>
      </c>
      <c s="9" r="E27"/>
      <c s="9" r="F27"/>
      <c s="9" r="G27"/>
      <c s="51" r="H27">
        <v>41649</v>
      </c>
      <c s="9" r="J27">
        <f>IF(AND(ISBLANK(E27),ISBLANK(F27),ISBLANK(G27),ISBLANK(H27),ISBLANK(H27)),"",(MIN(E27:I27)-C27))</f>
        <v>56</v>
      </c>
      <c s="9" r="K27">
        <f>IF(ISBLANK(H27),"",IF(ISBLANK(C27),"",(H27-C27)))</f>
        <v>56</v>
      </c>
      <c s="9" r="L27">
        <f>IF(ISBLANK(D27),"",IF(ISBLANK(H27),"",(H27-D27)))</f>
        <v>30</v>
      </c>
      <c s="12" r="M27">
        <v>41700</v>
      </c>
      <c t="str" s="20" r="N27">
        <f>IF(ISBLANK(H27),"No",IF((H27&lt;M27),"Yes","No"))</f>
        <v>Yes</v>
      </c>
      <c t="str" s="20" r="O27">
        <f>IF(AND(ISBLANK(H27),ISBLANK(H27)),"No",IF((MIN(H27:I27)&lt;M27),"Yes","No"))</f>
        <v>Yes</v>
      </c>
      <c s="9" r="P27">
        <f>IF(ISBLANK(H27),"",(H27-C27))</f>
        <v>56</v>
      </c>
      <c s="9" r="Q27"/>
      <c s="9" r="R27"/>
      <c s="42" r="S27"/>
    </row>
    <row r="28">
      <c t="s" s="26" r="A28">
        <v>41</v>
      </c>
      <c s="9" r="B28">
        <v>2014</v>
      </c>
      <c s="12" r="C28">
        <v>41355</v>
      </c>
      <c s="51" r="D28">
        <v>41550</v>
      </c>
      <c s="51" r="E28">
        <v>41356</v>
      </c>
      <c s="51" r="F28">
        <v>41360</v>
      </c>
      <c s="51" r="G28">
        <v>41459</v>
      </c>
      <c s="9" r="H28"/>
      <c s="51" r="I28">
        <v>41529</v>
      </c>
      <c s="9" r="J28">
        <f>IF(AND(ISBLANK(E28),ISBLANK(F28),ISBLANK(G28),ISBLANK(H28),ISBLANK(I28)),"",(MIN(E28:I28)-C28))</f>
        <v>1</v>
      </c>
      <c t="str" s="9" r="K28">
        <f>IF(ISBLANK(H28),"",IF(ISBLANK(C28),"",(H28-C28)))</f>
        <v/>
      </c>
      <c t="str" s="9" r="L28">
        <f>IF(ISBLANK(D28),"",IF(ISBLANK(H28),"",(H28-D28)))</f>
        <v/>
      </c>
      <c s="12" r="M28">
        <v>41700</v>
      </c>
      <c t="str" s="20" r="N28">
        <f>IF(ISBLANK(H28),"No",IF((H28&lt;M28),"Yes","No"))</f>
        <v>No</v>
      </c>
      <c t="str" s="20" r="O28">
        <f>IF(AND(ISBLANK(H28),ISBLANK(I28)),"No",IF((MIN(H28:I28)&lt;M28),"Yes","No"))</f>
        <v>Yes</v>
      </c>
      <c s="9" r="P28">
        <f>IF(ISBLANK(I28),"",(I28-C28))</f>
        <v>174</v>
      </c>
      <c s="9" r="Q28"/>
      <c s="9" r="R28"/>
      <c s="42" r="S28"/>
    </row>
    <row r="29">
      <c t="s" s="26" r="A29">
        <v>42</v>
      </c>
      <c s="9" r="B29">
        <v>2014</v>
      </c>
      <c s="12" r="C29">
        <v>41509</v>
      </c>
      <c s="51" r="D29">
        <v>41600</v>
      </c>
      <c s="9" r="E29"/>
      <c s="9" r="F29"/>
      <c s="9" r="G29"/>
      <c s="9" r="H29"/>
      <c s="51" r="I29">
        <v>41387</v>
      </c>
      <c s="9" r="J29">
        <f>IF(AND(ISBLANK(E29),ISBLANK(F29),ISBLANK(G29),ISBLANK(H29),ISBLANK(I29)),"",(MIN(E29:I29)-C29))</f>
        <v>-122</v>
      </c>
      <c t="str" s="9" r="K29">
        <f>IF(ISBLANK(H29),"",IF(ISBLANK(C29),"",(H29-C29)))</f>
        <v/>
      </c>
      <c t="str" s="9" r="L29">
        <f>IF(ISBLANK(D29),"",IF(ISBLANK(H29),"",(H29-D29)))</f>
        <v/>
      </c>
      <c s="12" r="M29">
        <v>41700</v>
      </c>
      <c t="str" s="20" r="N29">
        <f>IF(ISBLANK(H29),"No",IF((H29&lt;M29),"Yes","No"))</f>
        <v>No</v>
      </c>
      <c t="str" s="20" r="O29">
        <f>IF(AND(ISBLANK(H29),ISBLANK(I29)),"No",IF((MIN(H29:I29)&lt;M29),"Yes","No"))</f>
        <v>Yes</v>
      </c>
      <c s="9" r="P29">
        <f>IF(ISBLANK(I29),"",(I29-C29))</f>
        <v>-122</v>
      </c>
      <c s="9" r="Q29"/>
      <c s="9" r="R29"/>
      <c s="42" r="S29"/>
    </row>
    <row r="30">
      <c t="s" s="26" r="A30">
        <v>43</v>
      </c>
      <c s="9" r="B30">
        <v>2014</v>
      </c>
      <c s="12" r="C30">
        <v>41404</v>
      </c>
      <c s="51" r="D30">
        <v>41596</v>
      </c>
      <c s="9" r="E30"/>
      <c s="51" r="F30">
        <v>41441</v>
      </c>
      <c s="9" r="G30"/>
      <c s="9" r="H30"/>
      <c s="51" r="I30">
        <v>41495</v>
      </c>
      <c s="9" r="J30">
        <f>IF(AND(ISBLANK(E30),ISBLANK(F30),ISBLANK(G30),ISBLANK(H30),ISBLANK(I30)),"",(MIN(E30:I30)-C30))</f>
        <v>37</v>
      </c>
      <c t="str" s="9" r="K30">
        <f>IF(ISBLANK(H30),"",IF(ISBLANK(C30),"",(H30-C30)))</f>
        <v/>
      </c>
      <c t="str" s="9" r="L30">
        <f>IF(ISBLANK(D30),"",IF(ISBLANK(H30),"",(H30-D30)))</f>
        <v/>
      </c>
      <c s="12" r="M30">
        <v>41700</v>
      </c>
      <c t="str" s="20" r="N30">
        <f>IF(ISBLANK(H30),"No",IF((H30&lt;M30),"Yes","No"))</f>
        <v>No</v>
      </c>
      <c t="str" s="20" r="O30">
        <f>IF(AND(ISBLANK(H30),ISBLANK(I30)),"No",IF((MIN(H30:I30)&lt;M30),"Yes","No"))</f>
        <v>Yes</v>
      </c>
      <c s="9" r="P30">
        <f>IF(ISBLANK(I30),"",(I30-C30))</f>
        <v>91</v>
      </c>
      <c s="9" r="Q30"/>
      <c s="9" r="R30"/>
      <c s="42" r="S30"/>
    </row>
    <row r="31">
      <c t="s" s="26" r="A31">
        <v>44</v>
      </c>
      <c s="26" r="B31">
        <v>2014</v>
      </c>
      <c s="56" r="C31">
        <v>41621</v>
      </c>
      <c s="4" r="D31">
        <v>41631</v>
      </c>
      <c s="4" r="E31">
        <v>41623</v>
      </c>
      <c s="26" r="F31"/>
      <c s="26" r="G31"/>
      <c s="4" r="H31">
        <v>41636</v>
      </c>
      <c s="26" r="I31"/>
      <c s="26" r="J31">
        <f>IF(AND(ISBLANK(E31),ISBLANK(F31),ISBLANK(G31),ISBLANK(H31),ISBLANK(I31)),"",(MIN(E31:I31)-C31))</f>
        <v>2</v>
      </c>
      <c s="26" r="K31">
        <f>IF(ISBLANK(H31),"",IF(ISBLANK(C31),"",(H31-C31)))</f>
        <v>15</v>
      </c>
      <c s="26" r="L31">
        <f>IF(ISBLANK(D31),"",IF(ISBLANK(H31),"",(H31-D31)))</f>
        <v>5</v>
      </c>
      <c s="56" r="M31">
        <v>41700</v>
      </c>
      <c t="str" s="43" r="N31">
        <f>IF(ISBLANK(H31),"No",IF((H31&lt;M31),"Yes","No"))</f>
        <v>Yes</v>
      </c>
      <c t="str" s="43" r="O31">
        <f>IF(AND(ISBLANK(H31),ISBLANK(I31)),"No",IF((MIN(H31:I31)&lt;M31),"Yes","No"))</f>
        <v>Yes</v>
      </c>
      <c t="str" s="26" r="P31">
        <f>IF(ISBLANK(I31),"",(I31-C31))</f>
        <v/>
      </c>
      <c s="26" r="Q31"/>
      <c s="26" r="R31"/>
      <c s="18" r="S31"/>
    </row>
    <row r="32">
      <c t="s" s="26" r="A32">
        <v>45</v>
      </c>
      <c s="9" r="B32">
        <v>2014</v>
      </c>
      <c s="12" r="C32">
        <v>41633</v>
      </c>
      <c s="51" r="D32">
        <v>41625</v>
      </c>
      <c s="9" r="F32"/>
      <c s="9" r="G32"/>
      <c s="9" r="H32"/>
      <c s="9" r="I32"/>
      <c t="str" s="9" r="J32">
        <f>IF(AND(ISBLANK(E32),ISBLANK(F32),ISBLANK(G32),ISBLANK(H32),ISBLANK(I32)),"",(MIN(E32:I32)-C32))</f>
        <v/>
      </c>
      <c t="str" s="9" r="K32">
        <f>IF(ISBLANK(H32),"",IF(ISBLANK(C32),"",(H32-C32)))</f>
        <v/>
      </c>
      <c t="str" s="9" r="L32">
        <f>IF(ISBLANK(D32),"",IF(ISBLANK(H32),"",(H32-D32)))</f>
        <v/>
      </c>
      <c s="12" r="M32">
        <v>41700</v>
      </c>
      <c t="str" s="20" r="N32">
        <f>IF(ISBLANK(H32),"No",IF((H32&lt;M32),"Yes","No"))</f>
        <v>No</v>
      </c>
      <c t="str" s="20" r="O32">
        <f>IF(AND(ISBLANK(H32),ISBLANK(I32)),"No",IF((MIN(H32:I32)&lt;M32),"Yes","No"))</f>
        <v>No</v>
      </c>
      <c t="str" s="9" r="P32">
        <f>IF(ISBLANK(I32),"",(I32-C32))</f>
        <v/>
      </c>
      <c s="9" r="Q32"/>
      <c s="9" r="R32"/>
      <c s="42" r="S32"/>
    </row>
    <row r="33">
      <c t="s" s="26" r="A33">
        <v>46</v>
      </c>
      <c s="9" r="B33">
        <v>2014</v>
      </c>
      <c s="12" r="C33">
        <v>41458</v>
      </c>
      <c s="9" r="D33"/>
      <c s="51" r="E33">
        <v>41461</v>
      </c>
      <c s="51" r="F33">
        <v>41463</v>
      </c>
      <c s="9" r="G33"/>
      <c s="9" r="H33"/>
      <c s="51" r="I33">
        <v>41550</v>
      </c>
      <c s="9" r="J33">
        <f>IF(AND(ISBLANK(E33),ISBLANK(F33),ISBLANK(G33),ISBLANK(H33),ISBLANK(I33)),"",(MIN(E33:I33)-C33))</f>
        <v>3</v>
      </c>
      <c t="str" s="9" r="K33">
        <f>IF(ISBLANK(H33),"",IF(ISBLANK(C33),"",(H33-C33)))</f>
        <v/>
      </c>
      <c t="str" s="9" r="L33">
        <f>IF(ISBLANK(D33),"",IF(ISBLANK(H33),"",(H33-D33)))</f>
        <v/>
      </c>
      <c s="12" r="M33">
        <v>41700</v>
      </c>
      <c t="str" s="20" r="N33">
        <f>IF(ISBLANK(H33),"No",IF((H33&lt;M33),"Yes","No"))</f>
        <v>No</v>
      </c>
      <c t="str" s="20" r="O33">
        <f>IF(AND(ISBLANK(H33),ISBLANK(I33)),"No",IF((MIN(H33:I33)&lt;M33),"Yes","No"))</f>
        <v>Yes</v>
      </c>
      <c s="9" r="P33">
        <f>IF(ISBLANK(I33),"",(I33-C33))</f>
        <v>92</v>
      </c>
      <c s="9" r="Q33"/>
      <c s="9" r="R33"/>
      <c s="42" r="S33"/>
    </row>
    <row r="34">
      <c t="s" s="26" r="A34">
        <v>47</v>
      </c>
      <c s="9" r="B34">
        <v>2014</v>
      </c>
      <c s="12" r="C34">
        <v>41326</v>
      </c>
      <c s="51" r="D34">
        <v>41604</v>
      </c>
      <c s="9" r="E34"/>
      <c s="9" r="F34"/>
      <c s="9" r="G34"/>
      <c s="9" r="H34"/>
      <c t="str" s="9" r="J34">
        <f>IF(AND(ISBLANK(E34),ISBLANK(F34),ISBLANK(G34),ISBLANK(H34),ISBLANK(I34)),"",(MIN(E34:I34)-C34))</f>
        <v/>
      </c>
      <c t="str" s="9" r="K34">
        <f>IF(ISBLANK(H34),"",IF(ISBLANK(C34),"",(H34-C34)))</f>
        <v/>
      </c>
      <c t="str" s="9" r="L34">
        <f>IF(ISBLANK(D34),"",IF(ISBLANK(H34),"",(H34-D34)))</f>
        <v/>
      </c>
      <c s="12" r="M34">
        <v>41700</v>
      </c>
      <c t="str" s="20" r="N34">
        <f>IF(ISBLANK(H34),"No",IF((H34&lt;M34),"Yes","No"))</f>
        <v>No</v>
      </c>
      <c t="str" s="20" r="O34">
        <f>IF(AND(ISBLANK(H34),ISBLANK(I34)),"No",IF((MIN(H34:I34)&lt;M34),"Yes","No"))</f>
        <v>No</v>
      </c>
      <c s="9" r="P34">
        <f>IF(ISBLANK(H35),"",(H35-C34))</f>
        <v>321</v>
      </c>
      <c s="9" r="Q34"/>
      <c s="9" r="R34"/>
      <c s="42" r="S34"/>
    </row>
    <row r="35">
      <c t="s" s="26" r="A35">
        <v>48</v>
      </c>
      <c s="9" r="B35">
        <v>2014</v>
      </c>
      <c s="12" r="C35">
        <v>41633</v>
      </c>
      <c s="51" r="D35">
        <v>41628</v>
      </c>
      <c s="9" r="E35"/>
      <c s="9" r="F35"/>
      <c s="9" r="G35"/>
      <c s="51" r="H35">
        <v>41647</v>
      </c>
      <c s="9" r="J35">
        <f>IF(AND(ISBLANK(E35),ISBLANK(F35),ISBLANK(G35),ISBLANK(H35),ISBLANK(H35)),"",(MIN(E35:I35)-C35))</f>
        <v>14</v>
      </c>
      <c s="9" r="K35">
        <f>IF(ISBLANK(H35),"",IF(ISBLANK(C35),"",(H35-C35)))</f>
        <v>14</v>
      </c>
      <c s="9" r="L35">
        <f>IF(ISBLANK(D35),"",IF(ISBLANK(H35),"",(H35-D35)))</f>
        <v>19</v>
      </c>
      <c s="12" r="M35">
        <v>41700</v>
      </c>
      <c t="str" s="20" r="N35">
        <f>IF(ISBLANK(H35),"No",IF((H35&lt;M35),"Yes","No"))</f>
        <v>Yes</v>
      </c>
      <c t="str" s="20" r="O35">
        <f>IF(AND(ISBLANK(H35),ISBLANK(H35)),"No",IF((MIN(H35:I35)&lt;M35),"Yes","No"))</f>
        <v>Yes</v>
      </c>
      <c s="9" r="P35">
        <f>IF(ISBLANK(H35),"",(H35-C35))</f>
        <v>14</v>
      </c>
      <c s="9" r="Q35"/>
      <c s="9" r="R35"/>
      <c s="42" r="S35"/>
    </row>
    <row r="36">
      <c t="s" s="26" r="A36">
        <v>49</v>
      </c>
      <c s="9" r="B36">
        <v>2013</v>
      </c>
      <c s="51" r="C36">
        <v>41262</v>
      </c>
      <c s="51" r="D36">
        <v>41226</v>
      </c>
      <c s="9" r="E36"/>
      <c s="9" r="F36"/>
      <c s="9" r="G36"/>
      <c s="51" r="H36">
        <v>41291</v>
      </c>
      <c s="51" r="I36">
        <v>41334</v>
      </c>
      <c s="9" r="J36">
        <f>IF(AND(ISBLANK(E36),ISBLANK(F36),ISBLANK(G36),ISBLANK(H36),ISBLANK(I36)),"",(MIN(E36:I36)-C36))</f>
        <v>29</v>
      </c>
      <c s="9" r="K36">
        <f>IF(ISBLANK(H36),"",IF(ISBLANK(C36),"",(H36-C36)))</f>
        <v>29</v>
      </c>
      <c s="9" r="L36">
        <f>IF(ISBLANK(D36),"",IF(ISBLANK(H36),"",(H36-D36)))</f>
        <v>65</v>
      </c>
      <c s="51" r="M36">
        <v>41329</v>
      </c>
      <c t="str" s="20" r="N36">
        <f>IF(ISBLANK(H36),"No",IF((H36&lt;M36),"Yes","No"))</f>
        <v>Yes</v>
      </c>
      <c t="str" s="20" r="O36">
        <f>IF(AND(ISBLANK(H36),ISBLANK(I36)),"No",IF((MIN(H36:I36)&lt;M36),"Yes","No"))</f>
        <v>Yes</v>
      </c>
      <c s="9" r="P36">
        <f>IF(ISBLANK(I36),"",(I36-C36))</f>
        <v>72</v>
      </c>
      <c s="9" r="Q36"/>
      <c s="9" r="R36"/>
      <c s="42" r="S36"/>
    </row>
    <row r="37">
      <c t="s" s="26" r="A37">
        <v>50</v>
      </c>
      <c s="9" r="B37">
        <v>2013</v>
      </c>
      <c s="51" r="C37">
        <v>41229</v>
      </c>
      <c s="51" r="D37">
        <v>41242</v>
      </c>
      <c s="9" r="E37"/>
      <c s="9" r="F37"/>
      <c s="9" r="G37"/>
      <c s="51" r="H37">
        <v>41281</v>
      </c>
      <c s="51" r="I37">
        <v>41308</v>
      </c>
      <c s="9" r="J37">
        <f>IF(AND(ISBLANK(E37),ISBLANK(F37),ISBLANK(G37),ISBLANK(H37),ISBLANK(I37)),"",(MIN(E37:I37)-C37))</f>
        <v>52</v>
      </c>
      <c s="9" r="K37">
        <f>IF(ISBLANK(H37),"",IF(ISBLANK(C37),"",(H37-C37)))</f>
        <v>52</v>
      </c>
      <c s="9" r="L37">
        <f>IF(ISBLANK(D37),"",IF(ISBLANK(H37),"",(H37-D37)))</f>
        <v>39</v>
      </c>
      <c s="51" r="M37">
        <v>41329</v>
      </c>
      <c t="str" s="20" r="N37">
        <f>IF(ISBLANK(H37),"No",IF((H37&lt;M37),"Yes","No"))</f>
        <v>Yes</v>
      </c>
      <c t="str" s="20" r="O37">
        <f>IF(AND(ISBLANK(H37),ISBLANK(I37)),"No",IF((MIN(H37:I37)&lt;M37),"Yes","No"))</f>
        <v>Yes</v>
      </c>
      <c s="9" r="P37">
        <f>IF(ISBLANK(I37),"",(I37-C37))</f>
        <v>79</v>
      </c>
      <c s="9" r="Q37"/>
      <c s="9" r="R37"/>
      <c s="42" r="S37"/>
    </row>
    <row r="38">
      <c t="s" s="26" r="A38">
        <v>51</v>
      </c>
      <c s="9" r="B38">
        <v>2013</v>
      </c>
      <c s="51" r="C38">
        <v>41194</v>
      </c>
      <c s="51" r="D38">
        <v>41234</v>
      </c>
      <c s="9" r="E38"/>
      <c s="51" r="F38">
        <v>41204</v>
      </c>
      <c s="51" r="G38">
        <v>41237</v>
      </c>
      <c s="51" r="H38">
        <v>41285</v>
      </c>
      <c s="51" r="I38">
        <v>41305</v>
      </c>
      <c s="9" r="J38">
        <f>IF(AND(ISBLANK(E38),ISBLANK(F38),ISBLANK(G38),ISBLANK(H38),ISBLANK(I38)),"",(MIN(E38:I38)-C38))</f>
        <v>10</v>
      </c>
      <c s="9" r="K38">
        <f>IF(ISBLANK(H38),"",IF(ISBLANK(C38),"",(H38-C38)))</f>
        <v>91</v>
      </c>
      <c s="9" r="L38">
        <f>IF(ISBLANK(D38),"",IF(ISBLANK(H38),"",(H38-D38)))</f>
        <v>51</v>
      </c>
      <c s="51" r="M38">
        <v>41329</v>
      </c>
      <c t="str" s="20" r="N38">
        <f>IF(ISBLANK(H38),"No",IF((H38&lt;M38),"Yes","No"))</f>
        <v>Yes</v>
      </c>
      <c t="str" s="20" r="O38">
        <f>IF(AND(ISBLANK(H38),ISBLANK(I38)),"No",IF((MIN(H38:I38)&lt;M38),"Yes","No"))</f>
        <v>Yes</v>
      </c>
      <c s="9" r="P38">
        <f>IF(ISBLANK(I38),"",(I38-C38))</f>
        <v>111</v>
      </c>
      <c s="9" r="Q38"/>
      <c s="9" r="R38"/>
      <c s="42" r="S38"/>
    </row>
    <row r="39">
      <c t="s" s="26" r="A39">
        <v>52</v>
      </c>
      <c s="9" r="B39">
        <v>2013</v>
      </c>
      <c s="51" r="C39">
        <v>41087</v>
      </c>
      <c s="51" r="D39">
        <v>41207</v>
      </c>
      <c s="9" r="E39"/>
      <c s="9" r="F39"/>
      <c s="9" r="G39"/>
      <c s="9" r="H39"/>
      <c s="51" r="I39">
        <v>41234</v>
      </c>
      <c s="9" r="J39">
        <f>IF(AND(ISBLANK(E39),ISBLANK(F39),ISBLANK(G39),ISBLANK(H39),ISBLANK(I39)),"",(MIN(E39:I39)-C39))</f>
        <v>147</v>
      </c>
      <c t="str" s="9" r="K39">
        <f>IF(ISBLANK(H39),"",IF(ISBLANK(C39),"",(H39-C39)))</f>
        <v/>
      </c>
      <c t="str" s="9" r="L39">
        <f>IF(ISBLANK(D39),"",IF(ISBLANK(H39),"",(H39-D39)))</f>
        <v/>
      </c>
      <c s="51" r="M39">
        <v>41329</v>
      </c>
      <c t="str" s="20" r="N39">
        <f>IF(ISBLANK(H39),"No",IF((H39&lt;M39),"Yes","No"))</f>
        <v>No</v>
      </c>
      <c t="str" s="20" r="O39">
        <f>IF(AND(ISBLANK(H39),ISBLANK(I39)),"No",IF((MIN(H39:I39)&lt;M39),"Yes","No"))</f>
        <v>Yes</v>
      </c>
      <c s="9" r="P39">
        <f>IF(ISBLANK(I39),"",(I39-C39))</f>
        <v>147</v>
      </c>
      <c s="9" r="Q39"/>
      <c s="9" r="R39"/>
      <c s="42" r="S39"/>
    </row>
    <row r="40">
      <c t="s" s="26" r="A40">
        <v>53</v>
      </c>
      <c s="9" r="B40">
        <v>2013</v>
      </c>
      <c s="51" r="C40">
        <v>41082</v>
      </c>
      <c s="51" r="D40">
        <v>41233</v>
      </c>
      <c s="51" r="E40">
        <v>41082</v>
      </c>
      <c s="51" r="F40">
        <v>41124</v>
      </c>
      <c s="9" r="G40"/>
      <c s="9" r="H40"/>
      <c s="51" r="I40">
        <v>41213</v>
      </c>
      <c s="9" r="J40">
        <f>IF(AND(ISBLANK(E40),ISBLANK(F40),ISBLANK(G40),ISBLANK(H40),ISBLANK(I40)),"",(MIN(E40:I40)-C40))</f>
        <v>0</v>
      </c>
      <c t="str" s="9" r="K40">
        <f>IF(ISBLANK(H40),"",IF(ISBLANK(C40),"",(H40-C40)))</f>
        <v/>
      </c>
      <c t="str" s="9" r="L40">
        <f>IF(ISBLANK(D40),"",IF(ISBLANK(H40),"",(H40-D40)))</f>
        <v/>
      </c>
      <c s="51" r="M40">
        <v>41329</v>
      </c>
      <c t="str" s="20" r="N40">
        <f>IF(ISBLANK(H40),"No",IF((H40&lt;M40),"Yes","No"))</f>
        <v>No</v>
      </c>
      <c t="str" s="20" r="O40">
        <f>IF(AND(ISBLANK(H40),ISBLANK(I40)),"No",IF((MIN(H40:I40)&lt;M40),"Yes","No"))</f>
        <v>Yes</v>
      </c>
      <c s="9" r="P40">
        <f>IF(ISBLANK(I40),"",(I40-C40))</f>
        <v>131</v>
      </c>
      <c s="9" r="Q40"/>
      <c s="9" r="R40"/>
      <c s="42" r="S40"/>
    </row>
    <row r="41">
      <c t="s" s="26" r="A41">
        <v>54</v>
      </c>
      <c s="9" r="B41">
        <v>2013</v>
      </c>
      <c s="51" r="C41">
        <v>41222</v>
      </c>
      <c s="9" r="D41"/>
      <c s="9" r="E41"/>
      <c s="9" r="F41"/>
      <c s="9" r="G41"/>
      <c s="9" r="H41"/>
      <c s="51" r="I41">
        <v>41430</v>
      </c>
      <c s="9" r="J41">
        <f>IF(AND(ISBLANK(E41),ISBLANK(F41),ISBLANK(G41),ISBLANK(H41),ISBLANK(I41)),"",(MIN(E41:I41)-C41))</f>
        <v>208</v>
      </c>
      <c t="str" s="9" r="K41">
        <f>IF(ISBLANK(H41),"",IF(ISBLANK(C41),"",(H41-C41)))</f>
        <v/>
      </c>
      <c t="str" s="9" r="L41">
        <f>IF(ISBLANK(D41),"",IF(ISBLANK(H41),"",(H41-D41)))</f>
        <v/>
      </c>
      <c s="51" r="M41">
        <v>41329</v>
      </c>
      <c t="str" s="20" r="N41">
        <f>IF(ISBLANK(H41),"No",IF((H41&lt;M41),"Yes","No"))</f>
        <v>No</v>
      </c>
      <c t="str" s="20" r="O41">
        <f>IF(AND(ISBLANK(H41),ISBLANK(I41)),"No",IF((MIN(H41:I41)&lt;M41),"Yes","No"))</f>
        <v>No</v>
      </c>
      <c s="9" r="P41">
        <f>IF(ISBLANK(I41),"",(I41-C41))</f>
        <v>208</v>
      </c>
      <c s="9" r="Q41"/>
      <c s="9" r="R41"/>
      <c s="42" r="S41"/>
    </row>
    <row r="42">
      <c t="s" s="26" r="A42">
        <v>55</v>
      </c>
      <c s="9" r="B42">
        <v>2013</v>
      </c>
      <c s="51" r="C42">
        <v>41268</v>
      </c>
      <c s="51" r="D42">
        <v>41262</v>
      </c>
      <c s="9" r="E42"/>
      <c s="9" r="F42"/>
      <c s="9" r="G42"/>
      <c s="51" r="H42">
        <v>41279</v>
      </c>
      <c s="51" r="I42">
        <v>41359</v>
      </c>
      <c s="9" r="J42">
        <f>IF(AND(ISBLANK(E42),ISBLANK(F42),ISBLANK(G42),ISBLANK(H42),ISBLANK(I42)),"",(MIN(E42:I42)-C42))</f>
        <v>11</v>
      </c>
      <c s="9" r="K42">
        <f>IF(ISBLANK(H42),"",IF(ISBLANK(C42),"",(H42-C42)))</f>
        <v>11</v>
      </c>
      <c s="9" r="L42">
        <f>IF(ISBLANK(D42),"",IF(ISBLANK(H42),"",(H42-D42)))</f>
        <v>17</v>
      </c>
      <c s="51" r="M42">
        <v>41329</v>
      </c>
      <c t="str" s="20" r="N42">
        <f>IF(ISBLANK(H42),"No",IF((H42&lt;M42),"Yes","No"))</f>
        <v>Yes</v>
      </c>
      <c t="str" s="20" r="O42">
        <f>IF(AND(ISBLANK(H42),ISBLANK(I42)),"No",IF((MIN(H42:I42)&lt;M42),"Yes","No"))</f>
        <v>Yes</v>
      </c>
      <c s="9" r="P42">
        <f>IF(ISBLANK(I42),"",(I42-C42))</f>
        <v>91</v>
      </c>
      <c s="9" r="Q42"/>
      <c s="9" r="R42"/>
      <c s="42" r="S42"/>
    </row>
    <row r="43">
      <c t="s" s="26" r="A43">
        <v>56</v>
      </c>
      <c s="9" r="B43">
        <v>2013</v>
      </c>
      <c s="51" r="C43">
        <v>41215</v>
      </c>
      <c s="51" r="D43">
        <v>41249</v>
      </c>
      <c s="51" r="E43">
        <v>41226</v>
      </c>
      <c s="9" r="F43"/>
      <c s="9" r="G43"/>
      <c s="51" r="H43">
        <v>41264</v>
      </c>
      <c s="51" r="I43">
        <v>41298</v>
      </c>
      <c s="9" r="J43">
        <f>IF(AND(ISBLANK(E43),ISBLANK(F43),ISBLANK(G43),ISBLANK(H43),ISBLANK(I43)),"",(MIN(E43:I43)-C43))</f>
        <v>11</v>
      </c>
      <c s="9" r="K43">
        <f>IF(ISBLANK(H43),"",IF(ISBLANK(C43),"",(H43-C43)))</f>
        <v>49</v>
      </c>
      <c s="9" r="L43">
        <f>IF(ISBLANK(D43),"",IF(ISBLANK(H43),"",(H43-D43)))</f>
        <v>15</v>
      </c>
      <c s="51" r="M43">
        <v>41329</v>
      </c>
      <c t="str" s="20" r="N43">
        <f>IF(ISBLANK(H43),"No",IF((H43&lt;M43),"Yes","No"))</f>
        <v>Yes</v>
      </c>
      <c t="str" s="20" r="O43">
        <f>IF(AND(ISBLANK(H43),ISBLANK(I43)),"No",IF((MIN(H43:I43)&lt;M43),"Yes","No"))</f>
        <v>Yes</v>
      </c>
      <c s="9" r="P43">
        <f>IF(ISBLANK(I43),"",(I43-C43))</f>
        <v>83</v>
      </c>
      <c s="9" r="Q43"/>
      <c s="9" r="R43"/>
      <c s="42" r="S43"/>
    </row>
    <row r="44">
      <c t="s" s="26" r="A44">
        <v>57</v>
      </c>
      <c s="9" r="B44">
        <v>2013</v>
      </c>
      <c s="51" r="C44">
        <v>41187</v>
      </c>
      <c s="51" r="D44">
        <v>41226</v>
      </c>
      <c s="9" r="E44"/>
      <c s="9" r="F44"/>
      <c s="9" r="G44"/>
      <c s="9" r="H44"/>
      <c s="51" r="I44">
        <v>41264</v>
      </c>
      <c s="9" r="J44">
        <f>IF(AND(ISBLANK(E44),ISBLANK(F44),ISBLANK(G44),ISBLANK(H44),ISBLANK(I44)),"",(MIN(E44:I44)-C44))</f>
        <v>77</v>
      </c>
      <c t="str" s="9" r="K44">
        <f>IF(ISBLANK(H44),"",IF(ISBLANK(C44),"",(H44-C44)))</f>
        <v/>
      </c>
      <c t="str" s="9" r="L44">
        <f>IF(ISBLANK(D44),"",IF(ISBLANK(H44),"",(H44-D44)))</f>
        <v/>
      </c>
      <c s="51" r="M44">
        <v>41329</v>
      </c>
      <c t="str" s="20" r="N44">
        <f>IF(ISBLANK(H44),"No",IF((H44&lt;M44),"Yes","No"))</f>
        <v>No</v>
      </c>
      <c t="str" s="20" r="O44">
        <f>IF(AND(ISBLANK(H44),ISBLANK(I44)),"No",IF((MIN(H44:I44)&lt;M44),"Yes","No"))</f>
        <v>Yes</v>
      </c>
      <c s="9" r="P44">
        <f>IF(ISBLANK(I44),"",(I44-C44))</f>
        <v>77</v>
      </c>
      <c s="9" r="Q44"/>
      <c s="9" r="R44"/>
      <c s="42" r="S44"/>
    </row>
    <row r="45">
      <c t="s" s="26" r="A45">
        <v>58</v>
      </c>
      <c s="9" r="B45">
        <v>2013</v>
      </c>
      <c s="51" r="C45">
        <v>41236</v>
      </c>
      <c s="51" r="D45">
        <v>41247</v>
      </c>
      <c s="9" r="E45"/>
      <c s="9" r="F45"/>
      <c s="9" r="G45"/>
      <c s="51" r="H45">
        <v>41278</v>
      </c>
      <c s="51" r="I45">
        <v>41328</v>
      </c>
      <c s="9" r="J45">
        <f>IF(AND(ISBLANK(E45),ISBLANK(F45),ISBLANK(G45),ISBLANK(H45),ISBLANK(I45)),"",(MIN(E45:I45)-C45))</f>
        <v>42</v>
      </c>
      <c s="9" r="K45">
        <f>IF(ISBLANK(H45),"",IF(ISBLANK(C45),"",(H45-C45)))</f>
        <v>42</v>
      </c>
      <c s="9" r="L45">
        <f>IF(ISBLANK(D45),"",IF(ISBLANK(H45),"",(H45-D45)))</f>
        <v>31</v>
      </c>
      <c s="51" r="M45">
        <v>41329</v>
      </c>
      <c t="str" s="20" r="N45">
        <f>IF(ISBLANK(H45),"No",IF((H45&lt;M45),"Yes","No"))</f>
        <v>Yes</v>
      </c>
      <c t="str" s="20" r="O45">
        <f>IF(AND(ISBLANK(H45),ISBLANK(I45)),"No",IF((MIN(H45:I45)&lt;M45),"Yes","No"))</f>
        <v>Yes</v>
      </c>
      <c s="9" r="P45">
        <f>IF(ISBLANK(I45),"",(I45-C45))</f>
        <v>92</v>
      </c>
      <c s="9" r="Q45"/>
      <c s="9" r="R45"/>
      <c s="42" r="S45"/>
    </row>
    <row r="46">
      <c t="s" s="26" r="A46">
        <v>59</v>
      </c>
      <c s="9" r="B46">
        <v>2013</v>
      </c>
      <c s="51" r="C46">
        <v>41268</v>
      </c>
      <c s="51" r="D46">
        <v>41264</v>
      </c>
      <c s="51" r="E46">
        <v>41238</v>
      </c>
      <c s="51" r="F46">
        <v>41267</v>
      </c>
      <c s="9" r="G46"/>
      <c s="51" r="H46">
        <v>41285</v>
      </c>
      <c s="51" r="I46">
        <v>41340</v>
      </c>
      <c s="9" r="J46">
        <f>IF(AND(ISBLANK(E46),ISBLANK(F46),ISBLANK(G46),ISBLANK(H46),ISBLANK(I46)),"",(MIN(E46:I46)-C46))</f>
        <v>-30</v>
      </c>
      <c s="9" r="K46">
        <f>IF(ISBLANK(H46),"",IF(ISBLANK(C46),"",(H46-C46)))</f>
        <v>17</v>
      </c>
      <c s="9" r="L46">
        <f>IF(ISBLANK(D46),"",IF(ISBLANK(H46),"",(H46-D46)))</f>
        <v>21</v>
      </c>
      <c s="51" r="M46">
        <v>41329</v>
      </c>
      <c t="str" s="20" r="N46">
        <f>IF(ISBLANK(H46),"No",IF((H46&lt;M46),"Yes","No"))</f>
        <v>Yes</v>
      </c>
      <c t="str" s="20" r="O46">
        <f>IF(AND(ISBLANK(H46),ISBLANK(I46)),"No",IF((MIN(H46:I46)&lt;M46),"Yes","No"))</f>
        <v>Yes</v>
      </c>
      <c s="9" r="P46">
        <f>IF(ISBLANK(I46),"",(I46-C46))</f>
        <v>72</v>
      </c>
      <c s="9" r="Q46"/>
      <c s="9" r="R46"/>
      <c s="42" r="S46"/>
    </row>
    <row r="47">
      <c t="s" s="26" r="A47">
        <v>60</v>
      </c>
      <c s="9" r="B47">
        <v>2013</v>
      </c>
      <c s="51" r="C47">
        <v>41234</v>
      </c>
      <c s="51" r="D47">
        <v>41267</v>
      </c>
      <c s="9" r="E47"/>
      <c s="51" r="F47">
        <v>41267</v>
      </c>
      <c s="9" r="G47"/>
      <c s="51" r="H47">
        <v>41292</v>
      </c>
      <c s="51" r="I47">
        <v>41324</v>
      </c>
      <c s="9" r="J47">
        <f>IF(AND(ISBLANK(E47),ISBLANK(F47),ISBLANK(G47),ISBLANK(H47),ISBLANK(I47)),"",(MIN(E47:I47)-C47))</f>
        <v>33</v>
      </c>
      <c s="9" r="K47">
        <f>IF(ISBLANK(H47),"",IF(ISBLANK(C47),"",(H47-C47)))</f>
        <v>58</v>
      </c>
      <c s="9" r="L47">
        <f>IF(ISBLANK(D47),"",IF(ISBLANK(H47),"",(H47-D47)))</f>
        <v>25</v>
      </c>
      <c s="51" r="M47">
        <v>41329</v>
      </c>
      <c t="str" s="20" r="N47">
        <f>IF(ISBLANK(H47),"No",IF((H47&lt;M47),"Yes","No"))</f>
        <v>Yes</v>
      </c>
      <c t="str" s="20" r="O47">
        <f>IF(AND(ISBLANK(H47),ISBLANK(I47)),"No",IF((MIN(H47:I47)&lt;M47),"Yes","No"))</f>
        <v>Yes</v>
      </c>
      <c s="9" r="P47">
        <f>IF(ISBLANK(I47),"",(I47-C47))</f>
        <v>90</v>
      </c>
      <c s="9" r="Q47"/>
      <c s="9" r="R47"/>
      <c s="42" r="S47"/>
    </row>
    <row r="48">
      <c t="s" s="26" r="A48">
        <v>61</v>
      </c>
      <c s="9" r="B48">
        <v>2013</v>
      </c>
      <c s="51" r="C48">
        <v>41222</v>
      </c>
      <c s="51" r="D48">
        <v>41256</v>
      </c>
      <c s="51" r="E48">
        <v>41256</v>
      </c>
      <c s="9" r="G48"/>
      <c s="51" r="H48">
        <v>41269</v>
      </c>
      <c s="51" r="I48">
        <v>41340</v>
      </c>
      <c s="9" r="J48">
        <f>IF(AND(ISBLANK(E48),ISBLANK(F47),ISBLANK(G48),ISBLANK(H48),ISBLANK(I48)),"",(MIN(E48:I48)-C48))</f>
        <v>34</v>
      </c>
      <c s="9" r="K48">
        <f>IF(ISBLANK(H48),"",IF(ISBLANK(C48),"",(H48-C48)))</f>
        <v>47</v>
      </c>
      <c s="9" r="L48">
        <f>IF(ISBLANK(D48),"",IF(ISBLANK(H48),"",(H48-D48)))</f>
        <v>13</v>
      </c>
      <c s="51" r="M48">
        <v>41329</v>
      </c>
      <c t="str" s="20" r="N48">
        <f>IF(ISBLANK(H48),"No",IF((H48&lt;M48),"Yes","No"))</f>
        <v>Yes</v>
      </c>
      <c t="str" s="20" r="O48">
        <f>IF(AND(ISBLANK(H48),ISBLANK(I48)),"No",IF((MIN(H48:I48)&lt;M48),"Yes","No"))</f>
        <v>Yes</v>
      </c>
      <c s="9" r="P48">
        <f>IF(ISBLANK(I48),"",(I48-C48))</f>
        <v>118</v>
      </c>
      <c s="9" r="Q48"/>
      <c s="9" r="R48"/>
      <c s="42" r="S48"/>
    </row>
    <row r="49">
      <c t="s" s="26" r="A49">
        <v>62</v>
      </c>
      <c s="9" r="B49">
        <v>2013</v>
      </c>
      <c s="51" r="C49">
        <v>41033</v>
      </c>
      <c s="9" r="D49"/>
      <c s="51" r="E49">
        <v>41026</v>
      </c>
      <c s="51" r="F49">
        <v>41045</v>
      </c>
      <c s="51" r="G49">
        <v>41044</v>
      </c>
      <c s="9" r="H49"/>
      <c s="51" r="I49">
        <v>41139</v>
      </c>
      <c s="9" r="J49">
        <f>IF(AND(ISBLANK(E49),ISBLANK(F49),ISBLANK(G49),ISBLANK(H49),ISBLANK(I49)),"",(MIN(E49:I49)-C49))</f>
        <v>-7</v>
      </c>
      <c t="str" s="9" r="K49">
        <f>IF(ISBLANK(H49),"",IF(ISBLANK(C49),"",(H49-C49)))</f>
        <v/>
      </c>
      <c t="str" s="9" r="L49">
        <f>IF(ISBLANK(D49),"",IF(ISBLANK(H49),"",(H49-D49)))</f>
        <v/>
      </c>
      <c s="51" r="M49">
        <v>41329</v>
      </c>
      <c t="str" s="20" r="N49">
        <f>IF(ISBLANK(H49),"No",IF((H49&lt;M49),"Yes","No"))</f>
        <v>No</v>
      </c>
      <c t="str" s="20" r="O49">
        <f>IF(AND(ISBLANK(H49),ISBLANK(I49)),"No",IF((MIN(H49:I49)&lt;M49),"Yes","No"))</f>
        <v>Yes</v>
      </c>
      <c s="9" r="P49">
        <f>IF(ISBLANK(I49),"",(I49-C49))</f>
        <v>106</v>
      </c>
      <c s="9" r="Q49"/>
      <c s="9" r="R49"/>
      <c s="42" r="S49"/>
    </row>
    <row r="50">
      <c t="s" s="26" r="A50">
        <v>63</v>
      </c>
      <c s="9" r="B50">
        <v>2013</v>
      </c>
      <c s="51" r="C50">
        <v>40998</v>
      </c>
      <c s="9" r="D50"/>
      <c s="51" r="E50">
        <v>40989</v>
      </c>
      <c s="51" r="F50">
        <v>41003</v>
      </c>
      <c s="51" r="G50">
        <v>41051</v>
      </c>
      <c s="9" r="H50"/>
      <c s="51" r="I50">
        <v>41065</v>
      </c>
      <c s="9" r="J50">
        <f>IF(AND(ISBLANK(E50),ISBLANK(F50),ISBLANK(G50),ISBLANK(H50),ISBLANK(I50)),"",(MIN(E50:I50)-C50))</f>
        <v>-9</v>
      </c>
      <c t="str" s="9" r="K50">
        <f>IF(ISBLANK(H50),"",IF(ISBLANK(C50),"",(H50-C50)))</f>
        <v/>
      </c>
      <c t="str" s="9" r="L50">
        <f>IF(ISBLANK(D50),"",IF(ISBLANK(H50),"",(H50-D50)))</f>
        <v/>
      </c>
      <c s="51" r="M50">
        <v>41329</v>
      </c>
      <c t="str" s="20" r="N50">
        <f>IF(ISBLANK(H50),"No",IF((H50&lt;M50),"Yes","No"))</f>
        <v>No</v>
      </c>
      <c t="str" s="20" r="O50">
        <f>IF(AND(ISBLANK(H50),ISBLANK(I50)),"No",IF((MIN(H50:I50)&lt;M50),"Yes","No"))</f>
        <v>Yes</v>
      </c>
      <c s="9" r="P50">
        <f>IF(ISBLANK(I50),"",(I50-C50))</f>
        <v>67</v>
      </c>
      <c s="9" r="Q50"/>
      <c s="9" r="R50"/>
      <c s="42" r="S50"/>
    </row>
    <row r="51">
      <c t="s" s="26" r="A51">
        <v>64</v>
      </c>
      <c s="9" r="B51">
        <v>2013</v>
      </c>
      <c s="51" r="C51">
        <v>41054</v>
      </c>
      <c s="51" r="D51">
        <v>41228</v>
      </c>
      <c s="9" r="E51"/>
      <c s="9" r="F51"/>
      <c s="9" r="G51"/>
      <c s="9" r="H51"/>
      <c s="51" r="I51">
        <v>41172</v>
      </c>
      <c s="9" r="J51">
        <f>IF(AND(ISBLANK(E51),ISBLANK(F51),ISBLANK(G51),ISBLANK(H51),ISBLANK(I51)),"",(MIN(E51:I51)-C51))</f>
        <v>118</v>
      </c>
      <c t="str" s="9" r="K51">
        <f>IF(ISBLANK(H51),"",IF(ISBLANK(C51),"",(H51-C51)))</f>
        <v/>
      </c>
      <c t="str" s="9" r="L51">
        <f>IF(ISBLANK(D51),"",IF(ISBLANK(H51),"",(H51-D51)))</f>
        <v/>
      </c>
      <c s="51" r="M51">
        <v>41329</v>
      </c>
      <c t="str" s="20" r="N51">
        <f>IF(ISBLANK(H51),"No",IF((H51&lt;M51),"Yes","No"))</f>
        <v>No</v>
      </c>
      <c t="str" s="20" r="O51">
        <f>IF(AND(ISBLANK(H51),ISBLANK(I51)),"No",IF((MIN(H51:I51)&lt;M51),"Yes","No"))</f>
        <v>Yes</v>
      </c>
      <c s="9" r="P51">
        <f>IF(ISBLANK(I51),"",(I51-C51))</f>
        <v>118</v>
      </c>
      <c s="9" r="Q51"/>
      <c s="9" r="R51"/>
      <c s="42" r="S51"/>
    </row>
    <row r="52">
      <c t="s" s="26" r="A52">
        <v>65</v>
      </c>
      <c s="9" r="B52">
        <v>2013</v>
      </c>
      <c s="51" r="C52">
        <v>41138</v>
      </c>
      <c s="51" r="D52">
        <v>41228</v>
      </c>
      <c s="9" r="E52"/>
      <c s="51" r="F52">
        <v>41157</v>
      </c>
      <c s="9" r="G52"/>
      <c s="9" r="H52"/>
      <c s="51" r="I52">
        <v>41226</v>
      </c>
      <c s="9" r="J52">
        <f>IF(AND(ISBLANK(E52),ISBLANK(F52),ISBLANK(G52),ISBLANK(H52),ISBLANK(I52)),"",(MIN(E52:I52)-C52))</f>
        <v>19</v>
      </c>
      <c t="str" s="9" r="K52">
        <f>IF(ISBLANK(H52),"",IF(ISBLANK(C52),"",(H52-C52)))</f>
        <v/>
      </c>
      <c t="str" s="9" r="L52">
        <f>IF(ISBLANK(D52),"",IF(ISBLANK(H52),"",(H52-D52)))</f>
        <v/>
      </c>
      <c s="51" r="M52">
        <v>41329</v>
      </c>
      <c t="str" s="20" r="N52">
        <f>IF(ISBLANK(H52),"No",IF((H52&lt;M52),"Yes","No"))</f>
        <v>No</v>
      </c>
      <c t="str" s="20" r="O52">
        <f>IF(AND(ISBLANK(H52),ISBLANK(I52)),"No",IF((MIN(H52:I52)&lt;M52),"Yes","No"))</f>
        <v>Yes</v>
      </c>
      <c s="9" r="P52">
        <f>IF(ISBLANK(I52),"",(I52-C52))</f>
        <v>88</v>
      </c>
      <c s="9" r="Q52"/>
      <c s="9" r="R52"/>
      <c s="42" r="S52"/>
    </row>
    <row r="53">
      <c t="s" s="26" r="A53">
        <v>66</v>
      </c>
      <c s="9" r="B53">
        <v>2013</v>
      </c>
      <c s="51" r="C53">
        <v>41068</v>
      </c>
      <c s="9" r="D53"/>
      <c s="51" r="E53">
        <v>41065</v>
      </c>
      <c s="51" r="F53">
        <v>41094</v>
      </c>
      <c s="9" r="G53"/>
      <c s="9" r="H53"/>
      <c s="51" r="I53">
        <v>41162</v>
      </c>
      <c s="9" r="J53">
        <f>IF(AND(ISBLANK(E53),ISBLANK(F53),ISBLANK(G53),ISBLANK(H53),ISBLANK(I53)),"",(MIN(E53:I53)-C53))</f>
        <v>-3</v>
      </c>
      <c t="str" s="9" r="K53">
        <f>IF(ISBLANK(H53),"",IF(ISBLANK(C53),"",(H53-C53)))</f>
        <v/>
      </c>
      <c t="str" s="9" r="L53">
        <f>IF(ISBLANK(D53),"",IF(ISBLANK(H53),"",(H53-D53)))</f>
        <v/>
      </c>
      <c s="51" r="M53">
        <v>41329</v>
      </c>
      <c t="str" s="20" r="N53">
        <f>IF(ISBLANK(H53),"No",IF((H53&lt;M53),"Yes","No"))</f>
        <v>No</v>
      </c>
      <c t="str" s="20" r="O53">
        <f>IF(AND(ISBLANK(H53),ISBLANK(I53)),"No",IF((MIN(H53:I53)&lt;M53),"Yes","No"))</f>
        <v>Yes</v>
      </c>
      <c s="9" r="P53">
        <f>IF(ISBLANK(I53),"",(I53-C53))</f>
        <v>94</v>
      </c>
      <c s="9" r="Q53"/>
      <c s="9" r="R53"/>
      <c s="42" r="S53"/>
    </row>
    <row r="54">
      <c t="s" s="26" r="A54">
        <v>67</v>
      </c>
      <c s="9" r="B54">
        <v>2013</v>
      </c>
      <c s="51" r="C54">
        <v>41234</v>
      </c>
      <c s="51" r="D54">
        <v>41254</v>
      </c>
      <c s="9" r="E54"/>
      <c s="9" r="F54"/>
      <c s="51" r="G54">
        <v>41301</v>
      </c>
      <c s="51" r="H54">
        <v>41275</v>
      </c>
      <c s="51" r="I54">
        <v>41362</v>
      </c>
      <c s="9" r="J54">
        <f>IF(AND(ISBLANK(E54),ISBLANK(F54),ISBLANK(G54),ISBLANK(H54),ISBLANK(I54)),"",(MIN(E54:I54)-C54))</f>
        <v>41</v>
      </c>
      <c s="9" r="K54">
        <f>IF(ISBLANK(H54),"",IF(ISBLANK(C54),"",(H54-C54)))</f>
        <v>41</v>
      </c>
      <c s="9" r="L54">
        <f>IF(ISBLANK(D54),"",IF(ISBLANK(H54),"",(H54-D54)))</f>
        <v>21</v>
      </c>
      <c s="51" r="M54">
        <v>41329</v>
      </c>
      <c t="str" s="20" r="N54">
        <f>IF(ISBLANK(H54),"No",IF((H54&lt;M54),"Yes","No"))</f>
        <v>Yes</v>
      </c>
      <c t="str" s="20" r="O54">
        <f>IF(AND(ISBLANK(H54),ISBLANK(I54)),"No",IF((MIN(H54:I54)&lt;M54),"Yes","No"))</f>
        <v>Yes</v>
      </c>
      <c s="9" r="P54">
        <f>IF(ISBLANK(I54),"",(I54-C54))</f>
        <v>128</v>
      </c>
      <c s="9" r="Q54"/>
      <c s="9" r="R54"/>
      <c s="42" r="S54"/>
    </row>
    <row r="55">
      <c t="s" s="26" r="A55">
        <v>68</v>
      </c>
      <c s="9" r="B55">
        <v>2013</v>
      </c>
      <c s="51" r="C55">
        <v>41222</v>
      </c>
      <c s="51" r="D55">
        <v>41254</v>
      </c>
      <c s="51" r="E55">
        <v>41216</v>
      </c>
      <c s="51" r="F55">
        <v>41225</v>
      </c>
      <c s="9" r="G55"/>
      <c s="51" r="H55">
        <v>41244</v>
      </c>
      <c s="51" r="I55">
        <v>41297</v>
      </c>
      <c s="9" r="J55">
        <f>IF(AND(ISBLANK(E55),ISBLANK(F55),ISBLANK(G55),ISBLANK(H55),ISBLANK(I55)),"",(MIN(E55:I55)-C55))</f>
        <v>-6</v>
      </c>
      <c s="9" r="K55">
        <f>IF(ISBLANK(H55),"",IF(ISBLANK(C55),"",(H55-C55)))</f>
        <v>22</v>
      </c>
      <c s="9" r="L55">
        <f>IF(ISBLANK(D55),"",IF(ISBLANK(H55),"",(H55-D55)))</f>
        <v>-10</v>
      </c>
      <c s="51" r="M55">
        <v>41329</v>
      </c>
      <c t="str" s="20" r="N55">
        <f>IF(ISBLANK(H55),"No",IF((H55&lt;M55),"Yes","No"))</f>
        <v>Yes</v>
      </c>
      <c t="str" s="20" r="O55">
        <f>IF(AND(ISBLANK(H55),ISBLANK(I55)),"No",IF((MIN(H55:I55)&lt;M55),"Yes","No"))</f>
        <v>Yes</v>
      </c>
      <c s="9" r="P55">
        <f>IF(ISBLANK(I55),"",(I55-C55))</f>
        <v>75</v>
      </c>
      <c s="9" r="Q55"/>
      <c s="9" r="R55"/>
      <c s="42" r="S55"/>
    </row>
    <row r="56">
      <c t="s" s="26" r="A56">
        <v>69</v>
      </c>
      <c s="9" r="B56">
        <v>2013</v>
      </c>
      <c s="51" r="C56">
        <v>41061</v>
      </c>
      <c s="51" r="D56">
        <v>41234</v>
      </c>
      <c s="51" r="E56">
        <v>41064</v>
      </c>
      <c s="51" r="F56">
        <v>41097</v>
      </c>
      <c s="9" r="G56"/>
      <c s="9" r="H56"/>
      <c s="51" r="I56">
        <v>41151</v>
      </c>
      <c s="9" r="J56">
        <f>IF(AND(ISBLANK(E56),ISBLANK(F56),ISBLANK(G56),ISBLANK(H56),ISBLANK(I56)),"",(MIN(E56:I56)-C56))</f>
        <v>3</v>
      </c>
      <c t="str" s="9" r="K56">
        <f>IF(ISBLANK(H56),"",IF(ISBLANK(C56),"",(H56-C56)))</f>
        <v/>
      </c>
      <c t="str" s="9" r="L56">
        <f>IF(ISBLANK(D56),"",IF(ISBLANK(H56),"",(H56-D56)))</f>
        <v/>
      </c>
      <c s="51" r="M56">
        <v>41329</v>
      </c>
      <c t="str" s="20" r="N56">
        <f>IF(ISBLANK(H56),"No",IF((H56&lt;M56),"Yes","No"))</f>
        <v>No</v>
      </c>
      <c t="str" s="20" r="O56">
        <f>IF(AND(ISBLANK(H56),ISBLANK(I56)),"No",IF((MIN(H56:I56)&lt;M56),"Yes","No"))</f>
        <v>Yes</v>
      </c>
      <c s="9" r="P56">
        <f>IF(ISBLANK(I56),"",(I56-C56))</f>
        <v>90</v>
      </c>
      <c s="9" r="Q56"/>
      <c s="9" r="R56"/>
      <c s="42" r="S56"/>
    </row>
    <row r="57">
      <c t="s" s="26" r="A57">
        <v>70</v>
      </c>
      <c s="9" r="B57">
        <v>2013</v>
      </c>
      <c s="51" r="C57">
        <v>41089</v>
      </c>
      <c s="51" r="D57">
        <v>41254</v>
      </c>
      <c s="9" r="E57"/>
      <c s="51" r="F57">
        <v>41096</v>
      </c>
      <c s="9" r="G57"/>
      <c s="51" r="H57">
        <v>41215</v>
      </c>
      <c s="51" r="I57">
        <v>41221</v>
      </c>
      <c s="9" r="J57">
        <f>IF(AND(ISBLANK(E57),ISBLANK(F57),ISBLANK(G57),ISBLANK(H57),ISBLANK(I57)),"",(MIN(E57:I57)-C57))</f>
        <v>7</v>
      </c>
      <c s="9" r="K57">
        <f>IF(ISBLANK(H57),"",IF(ISBLANK(C57),"",(H57-C57)))</f>
        <v>126</v>
      </c>
      <c s="9" r="L57">
        <f>IF(ISBLANK(D57),"",IF(ISBLANK(H57),"",(H57-D57)))</f>
        <v>-39</v>
      </c>
      <c s="51" r="M57">
        <v>41329</v>
      </c>
      <c t="str" s="20" r="N57">
        <f>IF(ISBLANK(H57),"No",IF((H57&lt;M57),"Yes","No"))</f>
        <v>Yes</v>
      </c>
      <c t="str" s="20" r="O57">
        <f>IF(AND(ISBLANK(H57),ISBLANK(I57)),"No",IF((MIN(H57:I57)&lt;M57),"Yes","No"))</f>
        <v>Yes</v>
      </c>
      <c s="9" r="P57">
        <f>IF(ISBLANK(I57),"",(I57-C57))</f>
        <v>132</v>
      </c>
      <c s="9" r="Q57"/>
      <c s="9" r="R57"/>
      <c s="42" r="S57"/>
    </row>
    <row r="58">
      <c t="s" s="26" r="A58">
        <v>71</v>
      </c>
      <c s="9" r="B58">
        <v>2013</v>
      </c>
      <c s="51" r="C58">
        <v>41257</v>
      </c>
      <c s="51" r="D58">
        <v>41257</v>
      </c>
      <c s="51" r="E58">
        <v>41261</v>
      </c>
      <c s="9" r="F58"/>
      <c s="9" r="G58"/>
      <c s="51" r="H58">
        <v>41277</v>
      </c>
      <c s="51" r="I58">
        <v>41330</v>
      </c>
      <c s="9" r="J58">
        <f>IF(AND(ISBLANK(E58),ISBLANK(F58),ISBLANK(G58),ISBLANK(H58),ISBLANK(I58)),"",(MIN(E58:I58)-C58))</f>
        <v>4</v>
      </c>
      <c s="9" r="K58">
        <f>IF(ISBLANK(H58),"",IF(ISBLANK(C58),"",(H58-C58)))</f>
        <v>20</v>
      </c>
      <c s="9" r="L58">
        <f>IF(ISBLANK(D58),"",IF(ISBLANK(H58),"",(H58-D58)))</f>
        <v>20</v>
      </c>
      <c s="51" r="M58">
        <v>41329</v>
      </c>
      <c t="str" s="20" r="N58">
        <f>IF(ISBLANK(H58),"No",IF((H58&lt;M58),"Yes","No"))</f>
        <v>Yes</v>
      </c>
      <c t="str" s="20" r="O58">
        <f>IF(AND(ISBLANK(H58),ISBLANK(I58)),"No",IF((MIN(H58:I58)&lt;M58),"Yes","No"))</f>
        <v>Yes</v>
      </c>
      <c s="9" r="P58">
        <f>IF(ISBLANK(I58),"",(I58-C58))</f>
        <v>73</v>
      </c>
      <c s="9" r="Q58"/>
      <c s="9" r="R58"/>
      <c s="42" r="S58"/>
    </row>
    <row r="59">
      <c t="s" s="26" r="A59">
        <v>72</v>
      </c>
      <c s="9" r="B59">
        <v>2013</v>
      </c>
      <c s="51" r="C59">
        <v>41264</v>
      </c>
      <c s="51" r="D59">
        <v>41222</v>
      </c>
      <c s="51" r="E59">
        <v>41272</v>
      </c>
      <c s="9" r="F59"/>
      <c s="9" r="G59"/>
      <c s="51" r="H59">
        <v>41278</v>
      </c>
      <c s="51" r="I59">
        <v>41313</v>
      </c>
      <c s="9" r="J59">
        <f>IF(AND(ISBLANK(E59),ISBLANK(F59),ISBLANK(G59),ISBLANK(H59),ISBLANK(I59)),"",(MIN(E59:I59)-C59))</f>
        <v>8</v>
      </c>
      <c s="9" r="K59">
        <f>IF(ISBLANK(H59),"",IF(ISBLANK(C59),"",(H59-C59)))</f>
        <v>14</v>
      </c>
      <c s="9" r="L59">
        <f>IF(ISBLANK(D59),"",IF(ISBLANK(H59),"",(H59-D59)))</f>
        <v>56</v>
      </c>
      <c s="51" r="M59">
        <v>41329</v>
      </c>
      <c t="str" s="20" r="N59">
        <f>IF(ISBLANK(H59),"No",IF((H59&lt;M59),"Yes","No"))</f>
        <v>Yes</v>
      </c>
      <c t="str" s="20" r="O59">
        <f>IF(AND(ISBLANK(H59),ISBLANK(I59)),"No",IF((MIN(H59:I59)&lt;M59),"Yes","No"))</f>
        <v>Yes</v>
      </c>
      <c s="9" r="P59">
        <f>IF(ISBLANK(I59),"",(I59-C59))</f>
        <v>49</v>
      </c>
      <c s="9" r="Q59"/>
      <c s="9" r="R59"/>
      <c s="42" r="S59"/>
    </row>
    <row r="60">
      <c t="s" s="26" r="A60">
        <v>73</v>
      </c>
      <c s="9" r="B60">
        <v>2013</v>
      </c>
      <c s="51" r="C60">
        <v>41166</v>
      </c>
      <c s="51" r="D60">
        <v>41249</v>
      </c>
      <c s="9" r="E60"/>
      <c s="9" r="F60"/>
      <c s="9" r="G60"/>
      <c s="9" r="H60"/>
      <c s="51" r="I60">
        <v>41307</v>
      </c>
      <c s="9" r="J60">
        <f>IF(AND(ISBLANK(E60),ISBLANK(F60),ISBLANK(G60),ISBLANK(H60),ISBLANK(I60)),"",(MIN(E60:I60)-C60))</f>
        <v>141</v>
      </c>
      <c t="str" s="9" r="K60">
        <f>IF(ISBLANK(H60),"",IF(ISBLANK(C60),"",(H60-C60)))</f>
        <v/>
      </c>
      <c t="str" s="9" r="L60">
        <f>IF(ISBLANK(D60),"",IF(ISBLANK(H60),"",(H60-D60)))</f>
        <v/>
      </c>
      <c s="51" r="M60">
        <v>41329</v>
      </c>
      <c t="str" s="20" r="N60">
        <f>IF(ISBLANK(H60),"No",IF((H60&lt;M60),"Yes","No"))</f>
        <v>No</v>
      </c>
      <c t="str" s="20" r="O60">
        <f>IF(AND(ISBLANK(H60),ISBLANK(I60)),"No",IF((MIN(H60:I60)&lt;M60),"Yes","No"))</f>
        <v>Yes</v>
      </c>
      <c s="9" r="P60">
        <f>IF(ISBLANK(I60),"",(I60-C60))</f>
        <v>141</v>
      </c>
      <c s="9" r="Q60"/>
      <c s="9" r="R60"/>
      <c s="42" r="S60"/>
    </row>
    <row r="61">
      <c t="s" s="26" r="A61">
        <v>74</v>
      </c>
      <c s="9" r="B61">
        <v>2013</v>
      </c>
      <c s="51" r="C61">
        <v>41026</v>
      </c>
      <c s="9" r="D61"/>
      <c s="51" r="E61">
        <v>41014</v>
      </c>
      <c s="9" r="F61"/>
      <c s="9" r="G61"/>
      <c s="9" r="H61"/>
      <c s="51" r="I61">
        <v>41119</v>
      </c>
      <c s="9" r="J61">
        <f>IF(AND(ISBLANK(E61),ISBLANK(F61),ISBLANK(G61),ISBLANK(H61),ISBLANK(I61)),"",(MIN(E61:I61)-C61))</f>
        <v>-12</v>
      </c>
      <c t="str" s="9" r="K61">
        <f>IF(ISBLANK(H61),"",IF(ISBLANK(C61),"",(H61-C61)))</f>
        <v/>
      </c>
      <c t="str" s="9" r="L61">
        <f>IF(ISBLANK(D61),"",IF(ISBLANK(H61),"",(H61-D61)))</f>
        <v/>
      </c>
      <c s="51" r="M61">
        <v>41329</v>
      </c>
      <c t="str" s="20" r="N61">
        <f>IF(ISBLANK(H61),"No",IF((H61&lt;M61),"Yes","No"))</f>
        <v>No</v>
      </c>
      <c t="str" s="20" r="O61">
        <f>IF(AND(ISBLANK(H61),ISBLANK(I61)),"No",IF((MIN(H61:I61)&lt;M61),"Yes","No"))</f>
        <v>Yes</v>
      </c>
      <c s="9" r="P61">
        <f>IF(ISBLANK(I61),"",(I61-C61))</f>
        <v>93</v>
      </c>
      <c s="9" r="Q61"/>
      <c s="9" r="R61"/>
      <c s="42" r="S61"/>
    </row>
    <row r="62">
      <c t="s" s="26" r="A62">
        <v>75</v>
      </c>
      <c s="9" r="B62">
        <v>2013</v>
      </c>
      <c s="51" r="C62">
        <v>41201</v>
      </c>
      <c s="51" r="D62">
        <v>41225</v>
      </c>
      <c s="9" r="E62"/>
      <c s="9" r="F62"/>
      <c s="9" r="G62"/>
      <c s="51" r="H62">
        <v>41279</v>
      </c>
      <c s="51" r="I62">
        <v>41304</v>
      </c>
      <c s="9" r="J62">
        <f>IF(AND(ISBLANK(E62),ISBLANK(F62),ISBLANK(G62),ISBLANK(H62),ISBLANK(I62)),"",(MIN(E62:I62)-C62))</f>
        <v>78</v>
      </c>
      <c s="9" r="K62">
        <f>IF(ISBLANK(H62),"",IF(ISBLANK(C62),"",(H62-C62)))</f>
        <v>78</v>
      </c>
      <c s="9" r="L62">
        <f>IF(ISBLANK(D62),"",IF(ISBLANK(H62),"",(H62-D62)))</f>
        <v>54</v>
      </c>
      <c s="51" r="M62">
        <v>41329</v>
      </c>
      <c t="str" s="20" r="N62">
        <f>IF(ISBLANK(H62),"No",IF((H62&lt;M62),"Yes","No"))</f>
        <v>Yes</v>
      </c>
      <c t="str" s="20" r="O62">
        <f>IF(AND(ISBLANK(H62),ISBLANK(I62)),"No",IF((MIN(H62:I62)&lt;M62),"Yes","No"))</f>
        <v>Yes</v>
      </c>
      <c s="9" r="P62">
        <f>IF(ISBLANK(I62),"",(I62-C62))</f>
        <v>103</v>
      </c>
      <c s="9" r="Q62"/>
      <c s="9" r="R62"/>
      <c s="42" r="S62"/>
    </row>
    <row r="63">
      <c t="s" s="26" r="A63">
        <v>76</v>
      </c>
      <c s="9" r="B63">
        <v>2013</v>
      </c>
      <c s="51" r="C63">
        <v>41215</v>
      </c>
      <c s="51" r="D63">
        <v>41240</v>
      </c>
      <c s="51" r="E63">
        <v>41219</v>
      </c>
      <c s="51" r="F63">
        <v>41226</v>
      </c>
      <c s="9" r="G63"/>
      <c s="51" r="H63">
        <v>41306</v>
      </c>
      <c s="36" r="I63">
        <v>41317</v>
      </c>
      <c s="9" r="J63">
        <f>IF(AND(ISBLANK(E63),ISBLANK(F63),ISBLANK(G63),ISBLANK(H63),ISBLANK(H63)),"",(MIN(E63:I63)-C63))</f>
        <v>4</v>
      </c>
      <c s="9" r="K63">
        <f>IF(ISBLANK(H63),"",IF(ISBLANK(C63),"",(H63-C63)))</f>
        <v>91</v>
      </c>
      <c s="9" r="L63">
        <f>IF(ISBLANK(D63),"",IF(ISBLANK(H63),"",(H63-D63)))</f>
        <v>66</v>
      </c>
      <c s="51" r="M63">
        <v>41329</v>
      </c>
      <c t="str" s="20" r="N63">
        <f>IF(ISBLANK(H63),"No",IF((H63&lt;M63),"Yes","No"))</f>
        <v>Yes</v>
      </c>
      <c t="str" s="20" r="O63">
        <f>IF(AND(ISBLANK(H63),ISBLANK(H63)),"No",IF((MIN(H63:I63)&lt;M63),"Yes","No"))</f>
        <v>Yes</v>
      </c>
      <c s="9" r="P63">
        <f>IF(ISBLANK(H63),"",(H63-C63))</f>
        <v>91</v>
      </c>
      <c s="9" r="Q63"/>
      <c s="9" r="R63"/>
      <c s="42" r="S63"/>
    </row>
    <row r="64">
      <c t="s" s="26" r="A64">
        <v>77</v>
      </c>
      <c s="9" r="B64">
        <v>2013</v>
      </c>
      <c s="51" r="C64">
        <v>41285</v>
      </c>
      <c s="51" r="D64">
        <v>41254</v>
      </c>
      <c s="9" r="E64"/>
      <c s="9" r="F64"/>
      <c s="9" r="G64"/>
      <c s="51" r="H64">
        <v>41278</v>
      </c>
      <c s="51" r="I64">
        <v>41334</v>
      </c>
      <c s="9" r="J64">
        <f>IF(AND(ISBLANK(E64),ISBLANK(F64),ISBLANK(G64),ISBLANK(H64),ISBLANK(I64)),"",(MIN(E64:I64)-C64))</f>
        <v>-7</v>
      </c>
      <c s="9" r="K64">
        <f>IF(ISBLANK(H64),"",IF(ISBLANK(C64),"",(H64-C64)))</f>
        <v>-7</v>
      </c>
      <c s="9" r="L64">
        <f>IF(ISBLANK(D64),"",IF(ISBLANK(H64),"",(H64-D64)))</f>
        <v>24</v>
      </c>
      <c s="51" r="M64">
        <v>41329</v>
      </c>
      <c t="str" s="20" r="N64">
        <f>IF(ISBLANK(H64),"No",IF((H64&lt;M64),"Yes","No"))</f>
        <v>Yes</v>
      </c>
      <c t="str" s="20" r="O64">
        <f>IF(AND(ISBLANK(H64),ISBLANK(I64)),"No",IF((MIN(H64:I64)&lt;M64),"Yes","No"))</f>
        <v>Yes</v>
      </c>
      <c s="9" r="P64">
        <f>IF(ISBLANK(I64),"",(I64-C64))</f>
        <v>49</v>
      </c>
      <c s="9" r="Q64"/>
      <c s="9" r="R64"/>
      <c s="42" r="S64"/>
    </row>
    <row r="65">
      <c t="s" s="57" r="A65">
        <v>78</v>
      </c>
      <c s="20" r="B65">
        <v>2012</v>
      </c>
      <c s="51" r="C65">
        <v>40718</v>
      </c>
      <c s="51" r="D65">
        <v>40794</v>
      </c>
      <c s="9" r="E65"/>
      <c s="9" r="F65"/>
      <c s="9" r="G65"/>
      <c s="9" r="H65"/>
      <c s="51" r="I65">
        <v>40822</v>
      </c>
      <c s="9" r="J65">
        <f>IF(AND(ISBLANK(E65),ISBLANK(F65),ISBLANK(G65),ISBLANK(H65),ISBLANK(I65)),"",(MIN(E65:I65)-C65))</f>
        <v>104</v>
      </c>
      <c t="str" s="9" r="K65">
        <f>IF(ISBLANK(H65),"",IF(ISBLANK(C65),"",(H65-C65)))</f>
        <v/>
      </c>
      <c t="str" s="9" r="L65">
        <f>IF(ISBLANK(D65),"",IF(ISBLANK(H65),"",(H65-D65)))</f>
        <v/>
      </c>
      <c s="51" r="M65">
        <v>40965</v>
      </c>
      <c t="str" s="20" r="N65">
        <f>IF(ISBLANK(H65),"No",IF((H65&lt;M65),"Yes","No"))</f>
        <v>No</v>
      </c>
      <c t="str" s="20" r="O65">
        <f>IF(AND(ISBLANK(H65),ISBLANK(I65)),"No",IF((MIN(H65:I65)&lt;M65),"Yes","No"))</f>
        <v>Yes</v>
      </c>
      <c s="9" r="P65">
        <f>IF(ISBLANK(I65),"",(I65-C65))</f>
        <v>104</v>
      </c>
      <c s="9" r="Q65"/>
      <c s="9" r="R65"/>
      <c s="42" r="S65"/>
    </row>
    <row r="66">
      <c t="s" s="57" r="A66">
        <v>79</v>
      </c>
      <c s="20" r="B66">
        <v>2012</v>
      </c>
      <c s="51" r="C66">
        <v>40657</v>
      </c>
      <c s="9" r="D66"/>
      <c s="9" r="E66"/>
      <c s="9" r="F66"/>
      <c s="9" r="G66"/>
      <c s="9" r="H66"/>
      <c s="51" r="I66">
        <v>40885</v>
      </c>
      <c s="9" r="J66">
        <f>IF(AND(ISBLANK(E66),ISBLANK(F66),ISBLANK(G66),ISBLANK(H66),ISBLANK(I66)),"",(MIN(E66:I66)-C66))</f>
        <v>228</v>
      </c>
      <c t="str" s="9" r="K66">
        <f>IF(ISBLANK(H66),"",IF(ISBLANK(C66),"",(H66-C66)))</f>
        <v/>
      </c>
      <c t="str" s="9" r="L66">
        <f>IF(ISBLANK(D66),"",IF(ISBLANK(H66),"",(H66-D66)))</f>
        <v/>
      </c>
      <c s="51" r="M66">
        <v>40965</v>
      </c>
      <c t="str" s="20" r="N66">
        <f>IF(ISBLANK(H66),"No",IF((H66&lt;M66),"Yes","No"))</f>
        <v>No</v>
      </c>
      <c t="str" s="20" r="O66">
        <f>IF(AND(ISBLANK(H66),ISBLANK(I66)),"No",IF((MIN(H66:I66)&lt;M66),"Yes","No"))</f>
        <v>Yes</v>
      </c>
      <c s="9" r="P66">
        <f>IF(ISBLANK(I66),"",(I66-C66))</f>
        <v>228</v>
      </c>
      <c s="9" r="Q66"/>
      <c s="9" r="R66"/>
      <c s="42" r="S66"/>
    </row>
    <row r="67">
      <c t="s" s="57" r="A67">
        <v>80</v>
      </c>
      <c s="20" r="B67">
        <v>2012</v>
      </c>
      <c s="51" r="C67">
        <v>40907</v>
      </c>
      <c s="51" r="D67">
        <v>40896</v>
      </c>
      <c s="9" r="E67"/>
      <c s="9" r="F67"/>
      <c s="9" r="G67"/>
      <c s="9" r="H67"/>
      <c s="51" r="I67">
        <v>40897</v>
      </c>
      <c s="9" r="J67">
        <f>IF(AND(ISBLANK(E67),ISBLANK(F67),ISBLANK(G67),ISBLANK(H67),ISBLANK(I67)),"",(MIN(E67:I67)-C67))</f>
        <v>-10</v>
      </c>
      <c t="str" s="9" r="K67">
        <f>IF(ISBLANK(H67),"",IF(ISBLANK(C67),"",(H67-C67)))</f>
        <v/>
      </c>
      <c t="str" s="9" r="L67">
        <f>IF(ISBLANK(D67),"",IF(ISBLANK(H67),"",(H67-D67)))</f>
        <v/>
      </c>
      <c s="51" r="M67">
        <v>40965</v>
      </c>
      <c t="str" s="20" r="N67">
        <f>IF(ISBLANK(H67),"No",IF((H67&lt;M67),"Yes","No"))</f>
        <v>No</v>
      </c>
      <c t="str" s="20" r="O67">
        <f>IF(AND(ISBLANK(H67),ISBLANK(I67)),"No",IF((MIN(H67:I67)&lt;M67),"Yes","No"))</f>
        <v>Yes</v>
      </c>
      <c s="9" r="P67">
        <f>IF(ISBLANK(I67),"",(I67-C67))</f>
        <v>-10</v>
      </c>
      <c s="9" r="Q67"/>
      <c s="9" r="R67"/>
      <c s="42" r="S67"/>
    </row>
    <row r="68">
      <c t="s" s="57" r="A68">
        <v>81</v>
      </c>
      <c s="20" r="B68">
        <v>2012</v>
      </c>
      <c s="51" r="C68">
        <v>40935</v>
      </c>
      <c s="51" r="D68">
        <v>40869</v>
      </c>
      <c s="9" r="E68"/>
      <c s="9" r="F68"/>
      <c s="9" r="G68"/>
      <c s="51" r="H68">
        <v>40870</v>
      </c>
      <c s="51" r="I68">
        <v>41032</v>
      </c>
      <c s="9" r="J68">
        <f>IF(AND(ISBLANK(E68),ISBLANK(F68),ISBLANK(G68),ISBLANK(H68),ISBLANK(I68)),"",(MIN(E68:I68)-C68))</f>
        <v>-65</v>
      </c>
      <c s="9" r="K68">
        <f>IF(ISBLANK(H68),"",IF(ISBLANK(C68),"",(H68-C68)))</f>
        <v>-65</v>
      </c>
      <c s="9" r="L68">
        <f>IF(ISBLANK(D68),"",IF(ISBLANK(H68),"",(H68-D68)))</f>
        <v>1</v>
      </c>
      <c s="51" r="M68">
        <v>40965</v>
      </c>
      <c t="str" s="20" r="N68">
        <f>IF(ISBLANK(H68),"No",IF((H68&lt;M68),"Yes","No"))</f>
        <v>Yes</v>
      </c>
      <c t="str" s="20" r="O68">
        <f>IF(AND(ISBLANK(H68),ISBLANK(I68)),"No",IF((MIN(H68:I68)&lt;M68),"Yes","No"))</f>
        <v>Yes</v>
      </c>
      <c s="9" r="P68">
        <f>IF(ISBLANK(I68),"",(I68-C68))</f>
        <v>97</v>
      </c>
      <c s="9" r="Q68"/>
      <c s="9" r="R68"/>
      <c s="42" r="S68"/>
    </row>
    <row r="69">
      <c t="s" s="57" r="A69">
        <v>82</v>
      </c>
      <c s="20" r="B69">
        <v>2012</v>
      </c>
      <c s="36" r="C69">
        <v>40844</v>
      </c>
      <c s="51" r="D69">
        <v>40890</v>
      </c>
      <c s="9" r="E69"/>
      <c s="9" r="F69"/>
      <c s="9" r="G69"/>
      <c s="9" r="H69"/>
      <c s="51" r="I69">
        <v>40928</v>
      </c>
      <c s="9" r="J69">
        <f>IF(AND(ISBLANK(E69),ISBLANK(F69),ISBLANK(G69),ISBLANK(H69),ISBLANK(I69)),"",(MIN(E69:I69)-C69))</f>
        <v>84</v>
      </c>
      <c t="str" s="9" r="K69">
        <f>IF(ISBLANK(H69),"",IF(ISBLANK(C69),"",(H69-C69)))</f>
        <v/>
      </c>
      <c t="str" s="9" r="L69">
        <f>IF(ISBLANK(D69),"",IF(ISBLANK(H69),"",(H69-D69)))</f>
        <v/>
      </c>
      <c s="51" r="M69">
        <v>40965</v>
      </c>
      <c t="str" s="20" r="N69">
        <f>IF(ISBLANK(H69),"No",IF((H69&lt;M69),"Yes","No"))</f>
        <v>No</v>
      </c>
      <c t="str" s="20" r="O69">
        <f>IF(AND(ISBLANK(H69),ISBLANK(I69)),"No",IF((MIN(H69:I69)&lt;M69),"Yes","No"))</f>
        <v>Yes</v>
      </c>
      <c s="9" r="P69">
        <f>IF(ISBLANK(I69),"",(I69-C69))</f>
        <v>84</v>
      </c>
      <c s="9" r="Q69"/>
      <c s="9" r="R69"/>
      <c s="42" r="S69"/>
    </row>
    <row r="70">
      <c t="s" s="57" r="A70">
        <v>83</v>
      </c>
      <c s="20" r="B70">
        <v>2012</v>
      </c>
      <c s="36" r="C70">
        <v>40697</v>
      </c>
      <c s="51" r="D70">
        <v>40862</v>
      </c>
      <c s="9" r="E70"/>
      <c s="9" r="F70"/>
      <c s="9" r="G70"/>
      <c s="9" r="H70"/>
      <c s="51" r="I70">
        <v>40847</v>
      </c>
      <c s="9" r="J70">
        <f>IF(AND(ISBLANK(E70),ISBLANK(F70),ISBLANK(G70),ISBLANK(H70),ISBLANK(I70)),"",(MIN(E70:I70)-C70))</f>
        <v>150</v>
      </c>
      <c t="str" s="9" r="K70">
        <f>IF(ISBLANK(H70),"",IF(ISBLANK(C70),"",(H70-C70)))</f>
        <v/>
      </c>
      <c t="str" s="9" r="L70">
        <f>IF(ISBLANK(D70),"",IF(ISBLANK(H70),"",(H70-D70)))</f>
        <v/>
      </c>
      <c s="51" r="M70">
        <v>40965</v>
      </c>
      <c t="str" s="20" r="N70">
        <f>IF(ISBLANK(H70),"No",IF((H70&lt;M70),"Yes","No"))</f>
        <v>No</v>
      </c>
      <c t="str" s="20" r="O70">
        <f>IF(AND(ISBLANK(H70),ISBLANK(I70)),"No",IF((MIN(H70:I70)&lt;M70),"Yes","No"))</f>
        <v>Yes</v>
      </c>
      <c s="9" r="P70">
        <f>IF(ISBLANK(I70),"",(I70-C70))</f>
        <v>150</v>
      </c>
      <c s="9" r="Q70"/>
      <c s="9" r="R70"/>
      <c s="42" r="S70"/>
    </row>
    <row r="71">
      <c t="s" s="57" r="A71">
        <v>84</v>
      </c>
      <c s="20" r="B71">
        <v>2012</v>
      </c>
      <c s="51" r="C71">
        <v>40676</v>
      </c>
      <c s="51" r="D71">
        <v>40890</v>
      </c>
      <c s="9" r="E71"/>
      <c s="51" r="F71">
        <v>40721</v>
      </c>
      <c s="51" r="G71">
        <v>40762</v>
      </c>
      <c s="9" r="H71"/>
      <c s="51" r="I71">
        <v>40792</v>
      </c>
      <c s="9" r="J71">
        <f>IF(AND(ISBLANK(E71),ISBLANK(F71),ISBLANK(G71),ISBLANK(H71),ISBLANK(I71)),"",(MIN(E71:I71)-C71))</f>
        <v>45</v>
      </c>
      <c t="str" s="9" r="K71">
        <f>IF(ISBLANK(H71),"",IF(ISBLANK(C71),"",(H71-C71)))</f>
        <v/>
      </c>
      <c t="str" s="9" r="L71">
        <f>IF(ISBLANK(D71),"",IF(ISBLANK(H71),"",(H71-D71)))</f>
        <v/>
      </c>
      <c s="51" r="M71">
        <v>40965</v>
      </c>
      <c t="str" s="20" r="N71">
        <f>IF(ISBLANK(H71),"No",IF((H71&lt;M71),"Yes","No"))</f>
        <v>No</v>
      </c>
      <c t="str" s="20" r="O71">
        <f>IF(AND(ISBLANK(H71),ISBLANK(I71)),"No",IF((MIN(H71:I71)&lt;M71),"Yes","No"))</f>
        <v>Yes</v>
      </c>
      <c s="9" r="P71">
        <f>IF(ISBLANK(I71),"",(I71-C71))</f>
        <v>116</v>
      </c>
      <c s="9" r="Q71"/>
      <c s="9" r="R71"/>
      <c s="42" r="S71"/>
    </row>
    <row r="72">
      <c t="s" s="57" r="A72">
        <v>85</v>
      </c>
      <c s="20" r="B72">
        <v>2012</v>
      </c>
      <c s="51" r="C72">
        <v>40425</v>
      </c>
      <c s="9" r="D72"/>
      <c s="9" r="E72"/>
      <c s="9" r="F72"/>
      <c s="9" r="G72"/>
      <c s="9" r="H72"/>
      <c s="51" r="I72">
        <v>40706</v>
      </c>
      <c s="9" r="J72">
        <f>IF(AND(ISBLANK(E72),ISBLANK(F72),ISBLANK(G72),ISBLANK(H72),ISBLANK(I72)),"",(MIN(E72:I72)-C72))</f>
        <v>281</v>
      </c>
      <c t="str" s="9" r="K72">
        <f>IF(ISBLANK(H72),"",IF(ISBLANK(C72),"",(H72-C72)))</f>
        <v/>
      </c>
      <c t="str" s="9" r="L72">
        <f>IF(ISBLANK(D72),"",IF(ISBLANK(H72),"",(H72-D72)))</f>
        <v/>
      </c>
      <c s="51" r="M72">
        <v>40965</v>
      </c>
      <c t="str" s="20" r="N72">
        <f>IF(ISBLANK(H72),"No",IF((H72&lt;M72),"Yes","No"))</f>
        <v>No</v>
      </c>
      <c t="str" s="20" r="O72">
        <f>IF(AND(ISBLANK(H72),ISBLANK(I72)),"No",IF((MIN(H72:I72)&lt;M72),"Yes","No"))</f>
        <v>Yes</v>
      </c>
      <c s="9" r="P72">
        <f>IF(ISBLANK(I72),"",(I72-C72))</f>
        <v>281</v>
      </c>
      <c s="9" r="Q72"/>
      <c s="9" r="R72"/>
      <c s="42" r="S72"/>
    </row>
    <row r="73">
      <c t="s" s="57" r="A73">
        <v>86</v>
      </c>
      <c s="20" r="B73">
        <v>2012</v>
      </c>
      <c s="51" r="C73">
        <v>40802</v>
      </c>
      <c s="51" r="D73">
        <v>40869</v>
      </c>
      <c s="9" r="E73"/>
      <c s="9" r="F73"/>
      <c s="9" r="G73"/>
      <c s="51" r="H73">
        <v>40811</v>
      </c>
      <c s="51" r="I73">
        <v>40833</v>
      </c>
      <c s="9" r="J73">
        <f>IF(AND(ISBLANK(E73),ISBLANK(F73),ISBLANK(G73),ISBLANK(H73),ISBLANK(I73)),"",(MIN(E73:I73)-C73))</f>
        <v>9</v>
      </c>
      <c s="9" r="K73">
        <f>IF(ISBLANK(H73),"",IF(ISBLANK(C73),"",(H73-C73)))</f>
        <v>9</v>
      </c>
      <c s="9" r="L73">
        <f>IF(ISBLANK(D73),"",IF(ISBLANK(H73),"",(H73-D73)))</f>
        <v>-58</v>
      </c>
      <c s="51" r="M73">
        <v>40965</v>
      </c>
      <c t="str" s="20" r="N73">
        <f>IF(ISBLANK(H73),"No",IF((H73&lt;M73),"Yes","No"))</f>
        <v>Yes</v>
      </c>
      <c t="str" s="20" r="O73">
        <f>IF(AND(ISBLANK(H73),ISBLANK(I73)),"No",IF((MIN(H73:I73)&lt;M73),"Yes","No"))</f>
        <v>Yes</v>
      </c>
      <c s="9" r="P73">
        <f>IF(ISBLANK(I73),"",(I73-C73))</f>
        <v>31</v>
      </c>
      <c s="9" r="Q73"/>
      <c s="9" r="R73"/>
      <c s="42" r="S73"/>
    </row>
    <row r="74">
      <c t="s" s="57" r="A74">
        <v>87</v>
      </c>
      <c s="20" r="B74">
        <v>2012</v>
      </c>
      <c s="51" r="C74">
        <v>40901</v>
      </c>
      <c s="51" r="D74">
        <v>40900</v>
      </c>
      <c s="9" r="E74"/>
      <c s="9" r="F74"/>
      <c s="9" r="G74"/>
      <c s="9" r="H74"/>
      <c s="51" r="I74">
        <v>40978</v>
      </c>
      <c s="9" r="J74">
        <f>IF(AND(ISBLANK(E74),ISBLANK(F74),ISBLANK(G74),ISBLANK(H74),ISBLANK(I74)),"",(MIN(E74:I74)-C74))</f>
        <v>77</v>
      </c>
      <c t="str" s="9" r="K74">
        <f>IF(ISBLANK(H74),"",IF(ISBLANK(C74),"",(H74-C74)))</f>
        <v/>
      </c>
      <c t="str" s="9" r="L74">
        <f>IF(ISBLANK(D74),"",IF(ISBLANK(H74),"",(H74-D74)))</f>
        <v/>
      </c>
      <c s="51" r="M74">
        <v>40965</v>
      </c>
      <c t="str" s="20" r="N74">
        <f>IF(ISBLANK(H74),"No",IF((H74&lt;M74),"Yes","No"))</f>
        <v>No</v>
      </c>
      <c t="str" s="20" r="O74">
        <f>IF(AND(ISBLANK(H74),ISBLANK(I74)),"No",IF((MIN(H74:I74)&lt;M74),"Yes","No"))</f>
        <v>No</v>
      </c>
      <c s="9" r="P74">
        <f>IF(ISBLANK(I74),"",(I74-C74))</f>
        <v>77</v>
      </c>
      <c s="9" r="Q74"/>
      <c s="9" r="R74"/>
      <c s="42" r="S74"/>
    </row>
    <row r="75">
      <c t="s" s="57" r="A75">
        <v>88</v>
      </c>
      <c s="20" r="B75">
        <v>2012</v>
      </c>
      <c s="51" r="C75">
        <v>40739</v>
      </c>
      <c s="51" r="D75">
        <v>40869</v>
      </c>
      <c s="9" r="E75"/>
      <c s="51" r="F75">
        <v>40739</v>
      </c>
      <c s="9" r="G75"/>
      <c s="9" r="H75"/>
      <c s="51" r="I75">
        <v>40834</v>
      </c>
      <c s="9" r="J75">
        <f>IF(AND(ISBLANK(E75),ISBLANK(F75),ISBLANK(G75),ISBLANK(H75),ISBLANK(I75)),"",(MIN(E75:I75)-C75))</f>
        <v>0</v>
      </c>
      <c t="str" s="9" r="K75">
        <f>IF(ISBLANK(H75),"",IF(ISBLANK(C75),"",(H75-C75)))</f>
        <v/>
      </c>
      <c t="str" s="9" r="L75">
        <f>IF(ISBLANK(D75),"",IF(ISBLANK(H75),"",(H75-D75)))</f>
        <v/>
      </c>
      <c s="51" r="M75">
        <v>40965</v>
      </c>
      <c t="str" s="20" r="N75">
        <f>IF(ISBLANK(H75),"No",IF((H75&lt;M75),"Yes","No"))</f>
        <v>No</v>
      </c>
      <c t="str" s="20" r="O75">
        <f>IF(AND(ISBLANK(H75),ISBLANK(I75)),"No",IF((MIN(H75:I75)&lt;M75),"Yes","No"))</f>
        <v>Yes</v>
      </c>
      <c s="9" r="P75">
        <f>IF(ISBLANK(I75),"",(I75-C75))</f>
        <v>95</v>
      </c>
      <c s="9" r="Q75"/>
      <c s="9" r="R75"/>
      <c s="42" r="S75"/>
    </row>
    <row r="76">
      <c t="s" s="57" r="A76">
        <v>89</v>
      </c>
      <c s="20" r="B76">
        <v>2012</v>
      </c>
      <c s="51" r="C76">
        <v>40870</v>
      </c>
      <c s="51" r="D76">
        <v>40890</v>
      </c>
      <c s="51" r="E76">
        <v>40888</v>
      </c>
      <c s="9" r="F76"/>
      <c s="9" r="G76"/>
      <c s="9" r="H76"/>
      <c s="51" r="I76">
        <v>40956</v>
      </c>
      <c s="9" r="J76">
        <f>IF(AND(ISBLANK(E76),ISBLANK(F76),ISBLANK(G76),ISBLANK(H76),ISBLANK(I76)),"",(MIN(E76:I76)-C76))</f>
        <v>18</v>
      </c>
      <c t="str" s="9" r="K76">
        <f>IF(ISBLANK(H76),"",IF(ISBLANK(C76),"",(H76-C76)))</f>
        <v/>
      </c>
      <c t="str" s="9" r="L76">
        <f>IF(ISBLANK(D76),"",IF(ISBLANK(H76),"",(H76-D76)))</f>
        <v/>
      </c>
      <c s="51" r="M76">
        <v>40965</v>
      </c>
      <c t="str" s="20" r="N76">
        <f>IF(ISBLANK(H76),"No",IF((H76&lt;M76),"Yes","No"))</f>
        <v>No</v>
      </c>
      <c t="str" s="20" r="O76">
        <f>IF(AND(ISBLANK(H76),ISBLANK(I76)),"No",IF((MIN(H76:I76)&lt;M76),"Yes","No"))</f>
        <v>Yes</v>
      </c>
      <c s="9" r="P76">
        <f>IF(ISBLANK(I76),"",(I76-C76))</f>
        <v>86</v>
      </c>
      <c s="9" r="Q76"/>
      <c s="9" r="R76"/>
      <c s="42" r="S76"/>
    </row>
    <row r="77">
      <c t="s" s="57" r="A77">
        <v>90</v>
      </c>
      <c s="20" r="B77">
        <v>2012</v>
      </c>
      <c s="51" r="C77">
        <v>40613</v>
      </c>
      <c s="51" r="D77">
        <v>40862</v>
      </c>
      <c s="9" r="E77"/>
      <c s="9" r="F77"/>
      <c s="9" r="G77"/>
      <c s="9" r="H77"/>
      <c s="51" r="I77">
        <v>40757</v>
      </c>
      <c s="9" r="J77">
        <f>IF(AND(ISBLANK(E77),ISBLANK(F77),ISBLANK(G77),ISBLANK(H77),ISBLANK(I77)),"",(MIN(E77:I77)-C77))</f>
        <v>144</v>
      </c>
      <c t="str" s="9" r="K77">
        <f>IF(ISBLANK(H77),"",IF(ISBLANK(C77),"",(H77-C77)))</f>
        <v/>
      </c>
      <c t="str" s="9" r="L77">
        <f>IF(ISBLANK(D77),"",IF(ISBLANK(H77),"",(H77-D77)))</f>
        <v/>
      </c>
      <c s="51" r="M77">
        <v>40965</v>
      </c>
      <c t="str" s="20" r="N77">
        <f>IF(ISBLANK(H77),"No",IF((H77&lt;M77),"Yes","No"))</f>
        <v>No</v>
      </c>
      <c t="str" s="20" r="O77">
        <f>IF(AND(ISBLANK(H77),ISBLANK(I77)),"No",IF((MIN(H77:I77)&lt;M77),"Yes","No"))</f>
        <v>Yes</v>
      </c>
      <c s="9" r="P77">
        <f>IF(ISBLANK(I77),"",(I77-C77))</f>
        <v>144</v>
      </c>
      <c s="9" r="Q77"/>
      <c s="9" r="R77"/>
      <c s="42" r="S77"/>
    </row>
    <row r="78">
      <c t="s" s="57" r="A78">
        <v>91</v>
      </c>
      <c s="20" r="B78">
        <v>2012</v>
      </c>
      <c s="51" r="C78">
        <v>40690</v>
      </c>
      <c s="51" r="D78">
        <v>40885</v>
      </c>
      <c s="42" r="E78"/>
      <c s="51" r="F78">
        <v>40691</v>
      </c>
      <c s="9" r="G78"/>
      <c s="9" r="H78"/>
      <c s="51" r="I78">
        <v>40830</v>
      </c>
      <c s="9" r="J78">
        <f>IF(AND(ISBLANK(E78),ISBLANK(F78),ISBLANK(G78),ISBLANK(H78),ISBLANK(I78)),"",(MIN(E78:I78)-C78))</f>
        <v>1</v>
      </c>
      <c t="str" s="9" r="K78">
        <f>IF(ISBLANK(H78),"",IF(ISBLANK(C78),"",(H78-C78)))</f>
        <v/>
      </c>
      <c t="str" s="9" r="L78">
        <f>IF(ISBLANK(D78),"",IF(ISBLANK(H78),"",(H78-D78)))</f>
        <v/>
      </c>
      <c s="51" r="M78">
        <v>40965</v>
      </c>
      <c t="str" s="20" r="N78">
        <f>IF(ISBLANK(H78),"No",IF((H78&lt;M78),"Yes","No"))</f>
        <v>No</v>
      </c>
      <c t="str" s="20" r="O78">
        <f>IF(AND(ISBLANK(H78),ISBLANK(I78)),"No",IF((MIN(H78:I78)&lt;M78),"Yes","No"))</f>
        <v>Yes</v>
      </c>
      <c s="9" r="P78">
        <f>IF(ISBLANK(I78),"",(I78-C78))</f>
        <v>140</v>
      </c>
      <c s="9" r="Q78"/>
      <c s="9" r="R78"/>
      <c s="42" r="S78"/>
    </row>
    <row r="79">
      <c t="s" s="57" r="A79">
        <v>92</v>
      </c>
      <c s="20" r="B79">
        <v>2012</v>
      </c>
      <c s="51" r="C79">
        <v>40837</v>
      </c>
      <c s="51" r="D79">
        <v>40870</v>
      </c>
      <c s="42" r="E79"/>
      <c s="9" r="F79"/>
      <c s="51" r="G79">
        <v>40839</v>
      </c>
      <c s="9" r="H79"/>
      <c s="51" r="I79">
        <v>40838</v>
      </c>
      <c s="9" r="J79">
        <f>IF(AND(ISBLANK(E79),ISBLANK(F79),ISBLANK(G79),ISBLANK(H79),ISBLANK(I79)),"",(MIN(E79:I79)-C79))</f>
        <v>1</v>
      </c>
      <c t="str" s="9" r="K79">
        <f>IF(ISBLANK(H79),"",IF(ISBLANK(C79),"",(H79-C79)))</f>
        <v/>
      </c>
      <c t="str" s="9" r="L79">
        <f>IF(ISBLANK(D79),"",IF(ISBLANK(H79),"",(H79-D79)))</f>
        <v/>
      </c>
      <c s="51" r="M79">
        <v>40965</v>
      </c>
      <c t="str" s="20" r="N79">
        <f>IF(ISBLANK(H79),"No",IF((H79&lt;M79),"Yes","No"))</f>
        <v>No</v>
      </c>
      <c t="str" s="20" r="O79">
        <f>IF(AND(ISBLANK(H79),ISBLANK(I79)),"No",IF((MIN(H79:I79)&lt;M79),"Yes","No"))</f>
        <v>Yes</v>
      </c>
      <c s="9" r="P79">
        <f>IF(ISBLANK(I79),"",(I79-C79))</f>
        <v>1</v>
      </c>
      <c s="9" r="Q79"/>
      <c s="9" r="R79"/>
      <c s="42" r="S79"/>
    </row>
    <row r="80">
      <c t="s" s="57" r="A80">
        <v>93</v>
      </c>
      <c s="20" r="B80">
        <v>2012</v>
      </c>
      <c s="51" r="C80">
        <v>40683</v>
      </c>
      <c s="51" r="D80">
        <v>40864</v>
      </c>
      <c s="42" r="E80"/>
      <c s="9" r="F80"/>
      <c s="9" r="G80"/>
      <c s="9" r="H80"/>
      <c s="51" r="I80">
        <v>40823</v>
      </c>
      <c s="9" r="J80">
        <f>IF(AND(ISBLANK(E80),ISBLANK(F80),ISBLANK(G80),ISBLANK(H80),ISBLANK(I80)),"",(MIN(E80:I80)-C80))</f>
        <v>140</v>
      </c>
      <c t="str" s="9" r="K80">
        <f>IF(ISBLANK(H80),"",IF(ISBLANK(C80),"",(H80-C80)))</f>
        <v/>
      </c>
      <c t="str" s="9" r="L80">
        <f>IF(ISBLANK(D80),"",IF(ISBLANK(H80),"",(H80-D80)))</f>
        <v/>
      </c>
      <c s="51" r="M80">
        <v>40965</v>
      </c>
      <c t="str" s="20" r="N80">
        <f>IF(ISBLANK(H80),"No",IF((H80&lt;M80),"Yes","No"))</f>
        <v>No</v>
      </c>
      <c t="str" s="20" r="O80">
        <f>IF(AND(ISBLANK(H80),ISBLANK(I80)),"No",IF((MIN(H80:I80)&lt;M80),"Yes","No"))</f>
        <v>Yes</v>
      </c>
      <c s="9" r="P80">
        <f>IF(ISBLANK(I80),"",(I80-C80))</f>
        <v>140</v>
      </c>
      <c s="9" r="Q80"/>
      <c s="9" r="R80"/>
      <c s="42" r="S80"/>
    </row>
    <row r="81">
      <c t="s" s="57" r="A81">
        <v>94</v>
      </c>
      <c s="20" r="B81">
        <v>2012</v>
      </c>
      <c s="51" r="C81">
        <v>40809</v>
      </c>
      <c s="51" r="D81">
        <v>40862</v>
      </c>
      <c s="51" r="E81">
        <v>40855</v>
      </c>
      <c s="9" r="F81"/>
      <c s="51" r="G81">
        <v>40862</v>
      </c>
      <c s="9" r="H81"/>
      <c s="51" r="I81">
        <v>40893</v>
      </c>
      <c s="9" r="J81">
        <f>IF(AND(ISBLANK(E81),ISBLANK(F81),ISBLANK(G81),ISBLANK(H81),ISBLANK(I81)),"",(MIN(E81:I81)-C81))</f>
        <v>46</v>
      </c>
      <c t="str" s="9" r="K81">
        <f>IF(ISBLANK(H81),"",IF(ISBLANK(C81),"",(H81-C81)))</f>
        <v/>
      </c>
      <c t="str" s="9" r="L81">
        <f>IF(ISBLANK(D81),"",IF(ISBLANK(H81),"",(H81-D81)))</f>
        <v/>
      </c>
      <c s="51" r="M81">
        <v>40965</v>
      </c>
      <c t="str" s="20" r="N81">
        <f>IF(ISBLANK(H81),"No",IF((H81&lt;M81),"Yes","No"))</f>
        <v>No</v>
      </c>
      <c t="str" s="20" r="O81">
        <f>IF(AND(ISBLANK(H81),ISBLANK(I81)),"No",IF((MIN(H81:I81)&lt;M81),"Yes","No"))</f>
        <v>Yes</v>
      </c>
      <c s="9" r="P81">
        <f>IF(ISBLANK(I81),"",(I81-C81))</f>
        <v>84</v>
      </c>
      <c s="9" r="Q81"/>
      <c s="9" r="R81"/>
      <c s="42" r="S81"/>
    </row>
    <row r="82">
      <c t="s" s="57" r="A82">
        <v>95</v>
      </c>
      <c s="20" r="B82">
        <v>2012</v>
      </c>
      <c s="51" r="C82">
        <v>40870</v>
      </c>
      <c s="51" r="D82">
        <v>40889</v>
      </c>
      <c s="9" r="E82"/>
      <c s="9" r="F82"/>
      <c s="9" r="G82"/>
      <c s="9" r="H82"/>
      <c s="51" r="I82">
        <v>40960</v>
      </c>
      <c s="9" r="J82">
        <f>IF(AND(ISBLANK(E82),ISBLANK(F82),ISBLANK(G82),ISBLANK(H82),ISBLANK(I82)),"",(MIN(E82:I82)-C82))</f>
        <v>90</v>
      </c>
      <c t="str" s="9" r="K82">
        <f>IF(ISBLANK(H82),"",IF(ISBLANK(C82),"",(H82-C82)))</f>
        <v/>
      </c>
      <c t="str" s="9" r="L82">
        <f>IF(ISBLANK(D82),"",IF(ISBLANK(H82),"",(H82-D82)))</f>
        <v/>
      </c>
      <c s="51" r="M82">
        <v>40965</v>
      </c>
      <c t="str" s="20" r="N82">
        <f>IF(ISBLANK(H82),"No",IF((H82&lt;M82),"Yes","No"))</f>
        <v>No</v>
      </c>
      <c t="str" s="20" r="O82">
        <f>IF(AND(ISBLANK(H82),ISBLANK(I82)),"No",IF((MIN(H82:I82)&lt;M82),"Yes","No"))</f>
        <v>Yes</v>
      </c>
      <c s="9" r="P82">
        <f>IF(ISBLANK(I82),"",(I82-C82))</f>
        <v>90</v>
      </c>
      <c s="9" r="Q82"/>
      <c s="9" r="R82"/>
      <c s="42" r="S82"/>
    </row>
    <row r="83">
      <c t="s" s="57" r="A83">
        <v>96</v>
      </c>
      <c s="20" r="B83">
        <v>2012</v>
      </c>
      <c s="51" r="C83">
        <v>40844</v>
      </c>
      <c s="51" r="D83">
        <v>40885</v>
      </c>
      <c s="9" r="E83"/>
      <c s="51" r="F83">
        <v>40845</v>
      </c>
      <c s="9" r="G83"/>
      <c s="9" r="H83"/>
      <c s="51" r="I83">
        <v>40918</v>
      </c>
      <c s="9" r="J83">
        <f>IF(AND(ISBLANK(E83),ISBLANK(F83),ISBLANK(G83),ISBLANK(H83),ISBLANK(I83)),"",(MIN(E83:I83)-C83))</f>
        <v>1</v>
      </c>
      <c t="str" s="9" r="K83">
        <f>IF(ISBLANK(H83),"",IF(ISBLANK(C83),"",(H83-C83)))</f>
        <v/>
      </c>
      <c t="str" s="9" r="L83">
        <f>IF(ISBLANK(D83),"",IF(ISBLANK(H83),"",(H83-D83)))</f>
        <v/>
      </c>
      <c s="51" r="M83">
        <v>40965</v>
      </c>
      <c t="str" s="20" r="N83">
        <f>IF(ISBLANK(H83),"No",IF((H83&lt;M83),"Yes","No"))</f>
        <v>No</v>
      </c>
      <c t="str" s="20" r="O83">
        <f>IF(AND(ISBLANK(H83),ISBLANK(I83)),"No",IF((MIN(H83:I83)&lt;M83),"Yes","No"))</f>
        <v>Yes</v>
      </c>
      <c s="9" r="P83">
        <f>IF(ISBLANK(I83),"",(I83-C83))</f>
        <v>74</v>
      </c>
      <c s="9" r="Q83"/>
      <c s="9" r="R83"/>
      <c s="42" r="S83"/>
    </row>
    <row r="84">
      <c t="s" s="57" r="A84">
        <v>97</v>
      </c>
      <c s="20" r="B84">
        <v>2012</v>
      </c>
      <c s="51" r="C84">
        <v>40606</v>
      </c>
      <c s="51" r="D84">
        <v>40884</v>
      </c>
      <c s="9" r="E84"/>
      <c s="51" r="F84">
        <v>40615</v>
      </c>
      <c s="9" r="G84"/>
      <c s="51" r="H84">
        <v>40690</v>
      </c>
      <c s="36" r="I84">
        <v>40718</v>
      </c>
      <c s="9" r="J84">
        <f>IF(AND(ISBLANK(E84),ISBLANK(F84),ISBLANK(G84),ISBLANK(H84),ISBLANK(I84)),"",(MIN(E84:I84)-C84))</f>
        <v>9</v>
      </c>
      <c s="9" r="K84">
        <f>IF(ISBLANK(H84),"",IF(ISBLANK(C84),"",(H84-C84)))</f>
        <v>84</v>
      </c>
      <c s="9" r="L84">
        <f>IF(ISBLANK(D84),"",IF(ISBLANK(H84),"",(H84-D84)))</f>
        <v>-194</v>
      </c>
      <c s="51" r="M84">
        <v>40965</v>
      </c>
      <c t="str" s="20" r="N84">
        <f>IF(ISBLANK(H84),"No",IF((H84&lt;M84),"Yes","No"))</f>
        <v>Yes</v>
      </c>
      <c t="str" s="20" r="O84">
        <f>IF(AND(ISBLANK(H84),ISBLANK(I84)),"No",IF((MIN(H84:I84)&lt;M84),"Yes","No"))</f>
        <v>Yes</v>
      </c>
      <c s="9" r="P84">
        <f>IF(ISBLANK(I84),"",(I84-C84))</f>
        <v>112</v>
      </c>
      <c s="9" r="Q84"/>
      <c s="9" r="R84"/>
      <c s="42" r="S84"/>
    </row>
    <row r="85">
      <c t="s" s="57" r="A85">
        <v>98</v>
      </c>
      <c s="20" r="B85">
        <v>2012</v>
      </c>
      <c s="51" r="C85">
        <v>40823</v>
      </c>
      <c s="9" r="E85"/>
      <c s="9" r="F85"/>
      <c s="9" r="G85"/>
      <c s="9" r="H85"/>
      <c s="36" r="I85">
        <v>40912</v>
      </c>
      <c s="9" r="J85">
        <f>IF(AND(ISBLANK(E85),ISBLANK(F85),ISBLANK(G85),ISBLANK(H85),ISBLANK(I85)),"",(MIN(E85:I85)-C85))</f>
        <v>89</v>
      </c>
      <c t="str" s="9" r="K85">
        <f>IF(ISBLANK(H85),"",IF(ISBLANK(C85),"",(H85-C85)))</f>
        <v/>
      </c>
      <c t="str" s="9" r="L85">
        <f>IF(ISBLANK(D85),"",IF(ISBLANK(H85),"",(H85-D85)))</f>
        <v/>
      </c>
      <c s="51" r="M85">
        <v>40965</v>
      </c>
      <c t="str" s="20" r="N85">
        <f>IF(ISBLANK(H85),"No",IF((H85&lt;M85),"Yes","No"))</f>
        <v>No</v>
      </c>
      <c t="str" s="20" r="O85">
        <f>IF(AND(ISBLANK(H85),ISBLANK(I85)),"No",IF((MIN(H85:I85)&lt;M85),"Yes","No"))</f>
        <v>Yes</v>
      </c>
      <c s="9" r="P85">
        <f>IF(ISBLANK(I85),"",(I85-C85))</f>
        <v>89</v>
      </c>
      <c s="9" r="Q85"/>
      <c s="9" r="R85"/>
      <c s="42" r="S85"/>
    </row>
    <row r="86">
      <c t="s" s="57" r="A86">
        <v>99</v>
      </c>
      <c s="20" r="B86">
        <v>2012</v>
      </c>
      <c s="51" r="C86">
        <v>40648</v>
      </c>
      <c s="51" r="D86">
        <v>40882</v>
      </c>
      <c s="9" r="E86"/>
      <c s="51" r="F86">
        <v>40653</v>
      </c>
      <c s="51" r="G86">
        <v>40669</v>
      </c>
      <c s="9" r="H86"/>
      <c s="36" r="I86">
        <v>40717</v>
      </c>
      <c s="9" r="J86">
        <f>IF(AND(ISBLANK(E86),ISBLANK(F86),ISBLANK(G86),ISBLANK(H86),ISBLANK(I86)),"",(MIN(E86:I86)-C86))</f>
        <v>5</v>
      </c>
      <c t="str" s="9" r="K86">
        <f>IF(ISBLANK(H86),"",IF(ISBLANK(C86),"",(H86-C86)))</f>
        <v/>
      </c>
      <c t="str" s="9" r="L86">
        <f>IF(ISBLANK(D86),"",IF(ISBLANK(H86),"",(H86-D86)))</f>
        <v/>
      </c>
      <c s="51" r="M86">
        <v>40965</v>
      </c>
      <c t="str" s="20" r="N86">
        <f>IF(ISBLANK(H86),"No",IF((H86&lt;M86),"Yes","No"))</f>
        <v>No</v>
      </c>
      <c t="str" s="20" r="O86">
        <f>IF(AND(ISBLANK(H86),ISBLANK(I86)),"No",IF((MIN(H86:I86)&lt;M86),"Yes","No"))</f>
        <v>Yes</v>
      </c>
      <c s="9" r="P86">
        <f>IF(ISBLANK(I86),"",(I86-C86))</f>
        <v>69</v>
      </c>
      <c s="9" r="Q86"/>
      <c s="9" r="R86"/>
      <c s="42" r="S86"/>
    </row>
    <row r="87">
      <c t="s" s="57" r="A87">
        <v>100</v>
      </c>
      <c s="20" r="B87">
        <v>2012</v>
      </c>
      <c s="51" r="C87">
        <v>40760</v>
      </c>
      <c s="51" r="D87">
        <v>40898</v>
      </c>
      <c s="9" r="E87"/>
      <c s="51" r="F87">
        <v>40763</v>
      </c>
      <c s="51" r="G87">
        <v>40825</v>
      </c>
      <c s="9" r="H87"/>
      <c s="51" r="I87">
        <v>40854</v>
      </c>
      <c s="9" r="J87">
        <f>IF(AND(ISBLANK(E87),ISBLANK(F87),ISBLANK(G87),ISBLANK(H87),ISBLANK(I87)),"",(MIN(E87:I87)-C87))</f>
        <v>3</v>
      </c>
      <c t="str" s="9" r="K87">
        <f>IF(ISBLANK(H87),"",IF(ISBLANK(C87),"",(H87-C87)))</f>
        <v/>
      </c>
      <c t="str" s="9" r="L87">
        <f>IF(ISBLANK(D87),"",IF(ISBLANK(H87),"",(H87-D87)))</f>
        <v/>
      </c>
      <c s="51" r="M87">
        <v>40965</v>
      </c>
      <c t="str" s="20" r="N87">
        <f>IF(ISBLANK(H87),"No",IF((H87&lt;M87),"Yes","No"))</f>
        <v>No</v>
      </c>
      <c t="str" s="20" r="O87">
        <f>IF(AND(ISBLANK(H87),ISBLANK(I87)),"No",IF((MIN(H87:I87)&lt;M87),"Yes","No"))</f>
        <v>Yes</v>
      </c>
      <c s="9" r="P87">
        <f>IF(ISBLANK(I87),"",(I87-C87))</f>
        <v>94</v>
      </c>
      <c s="9" r="Q87"/>
      <c s="9" r="R87"/>
      <c s="42" r="S87"/>
    </row>
    <row r="88">
      <c t="s" s="57" r="A88">
        <v>101</v>
      </c>
      <c s="20" r="B88">
        <v>2012</v>
      </c>
      <c s="51" r="C88">
        <v>40898</v>
      </c>
      <c s="51" r="D88">
        <v>40890</v>
      </c>
      <c s="51" r="E88">
        <v>40857</v>
      </c>
      <c s="9" r="F88"/>
      <c s="9" r="G88"/>
      <c s="9" r="H88"/>
      <c s="51" r="I88">
        <v>40959</v>
      </c>
      <c s="9" r="J88">
        <f>IF(AND(ISBLANK(E88),ISBLANK(F88),ISBLANK(G88),ISBLANK(H88),ISBLANK(I88)),"",(MIN(E88:I88)-C88))</f>
        <v>-41</v>
      </c>
      <c t="str" s="9" r="K88">
        <f>IF(ISBLANK(H88),"",IF(ISBLANK(C88),"",(H88-C88)))</f>
        <v/>
      </c>
      <c t="str" s="9" r="L88">
        <f>IF(ISBLANK(D88),"",IF(ISBLANK(H88),"",(H88-D88)))</f>
        <v/>
      </c>
      <c s="51" r="M88">
        <v>40965</v>
      </c>
      <c t="str" s="20" r="N88">
        <f>IF(ISBLANK(H88),"No",IF((H88&lt;M88),"Yes","No"))</f>
        <v>No</v>
      </c>
      <c t="str" s="20" r="O88">
        <f>IF(AND(ISBLANK(H88),ISBLANK(I88)),"No",IF((MIN(H88:I88)&lt;M88),"Yes","No"))</f>
        <v>Yes</v>
      </c>
      <c s="9" r="P88">
        <f>IF(ISBLANK(I88),"",(I88-C88))</f>
        <v>61</v>
      </c>
      <c s="9" r="Q88"/>
      <c s="9" r="R88"/>
      <c s="42" r="S88"/>
    </row>
    <row r="89">
      <c t="s" s="57" r="A89">
        <v>102</v>
      </c>
      <c s="20" r="B89">
        <v>2012</v>
      </c>
      <c s="51" r="C89">
        <v>40870</v>
      </c>
      <c s="51" r="D89">
        <v>40906</v>
      </c>
      <c s="9" r="E89"/>
      <c s="9" r="F89"/>
      <c s="9" r="G89"/>
      <c s="51" r="H89">
        <v>40927</v>
      </c>
      <c s="51" r="I89">
        <v>40978</v>
      </c>
      <c s="9" r="J89">
        <f>IF(AND(ISBLANK(E89),ISBLANK(F89),ISBLANK(G89),ISBLANK(H89),ISBLANK(I89)),"",(MIN(E89:I89)-C89))</f>
        <v>57</v>
      </c>
      <c s="9" r="K89">
        <f>IF(ISBLANK(H89),"",IF(ISBLANK(C89),"",(H89-C89)))</f>
        <v>57</v>
      </c>
      <c s="9" r="L89">
        <f>IF(ISBLANK(D89),"",IF(ISBLANK(H89),"",(H89-D89)))</f>
        <v>21</v>
      </c>
      <c s="51" r="M89">
        <v>40965</v>
      </c>
      <c t="str" s="20" r="N89">
        <f>IF(ISBLANK(H89),"No",IF((H89&lt;M89),"Yes","No"))</f>
        <v>Yes</v>
      </c>
      <c t="str" s="20" r="O89">
        <f>IF(AND(ISBLANK(H89),ISBLANK(I89)),"No",IF((MIN(H89:I89)&lt;M89),"Yes","No"))</f>
        <v>Yes</v>
      </c>
      <c s="9" r="P89">
        <f>IF(ISBLANK(I89),"",(I89-C89))</f>
        <v>108</v>
      </c>
      <c s="9" r="Q89"/>
      <c s="9" r="R89"/>
      <c s="42" r="S89"/>
    </row>
    <row r="90">
      <c t="s" s="57" r="A90">
        <v>103</v>
      </c>
      <c s="20" r="B90">
        <v>2012</v>
      </c>
      <c s="51" r="C90">
        <v>40875</v>
      </c>
      <c s="51" r="D90">
        <v>40879</v>
      </c>
      <c s="9" r="E90"/>
      <c s="9" r="F90"/>
      <c s="9" r="G90"/>
      <c s="51" r="H90">
        <v>40924</v>
      </c>
      <c s="51" r="I90">
        <v>40965</v>
      </c>
      <c s="9" r="J90">
        <f>IF(AND(ISBLANK(E90),ISBLANK(F90),ISBLANK(G90),ISBLANK(H90),ISBLANK(I90)),"",(MIN(E90:I90)-C90))</f>
        <v>49</v>
      </c>
      <c s="9" r="K90">
        <f>IF(ISBLANK(H90),"",IF(ISBLANK(C90),"",(H90-C90)))</f>
        <v>49</v>
      </c>
      <c s="9" r="L90">
        <f>IF(ISBLANK(D90),"",IF(ISBLANK(H90),"",(H90-D90)))</f>
        <v>45</v>
      </c>
      <c s="51" r="M90">
        <v>40965</v>
      </c>
      <c t="str" s="20" r="N90">
        <f>IF(ISBLANK(H90),"No",IF((H90&lt;M90),"Yes","No"))</f>
        <v>Yes</v>
      </c>
      <c t="str" s="20" r="O90">
        <f>IF(AND(ISBLANK(H90),ISBLANK(I90)),"No",IF((MIN(H90:I90)&lt;M90),"Yes","No"))</f>
        <v>Yes</v>
      </c>
      <c s="9" r="P90">
        <f>IF(ISBLANK(I90),"",(I90-C90))</f>
        <v>90</v>
      </c>
      <c s="9" r="Q90"/>
      <c s="9" r="R90"/>
      <c s="42" r="S90"/>
    </row>
    <row r="91">
      <c t="s" s="57" r="A91">
        <v>104</v>
      </c>
      <c s="20" r="B91">
        <v>2012</v>
      </c>
      <c s="51" r="C91">
        <v>40898</v>
      </c>
      <c s="51" r="D91">
        <v>40900</v>
      </c>
      <c s="51" r="E91">
        <v>40923</v>
      </c>
      <c s="9" r="F91"/>
      <c s="51" r="G91">
        <v>40941</v>
      </c>
      <c s="51" r="H91">
        <v>40931</v>
      </c>
      <c s="51" r="I91">
        <v>40969</v>
      </c>
      <c s="9" r="J91">
        <f>IF(AND(ISBLANK(E91),ISBLANK(F91),ISBLANK(G91),ISBLANK(H91),ISBLANK(I91)),"",(MIN(E91:I91)-C91))</f>
        <v>25</v>
      </c>
      <c s="9" r="K91">
        <f>IF(ISBLANK(H91),"",IF(ISBLANK(C91),"",(H91-C91)))</f>
        <v>33</v>
      </c>
      <c s="9" r="L91">
        <f>IF(ISBLANK(D91),"",IF(ISBLANK(H91),"",(H91-D91)))</f>
        <v>31</v>
      </c>
      <c s="51" r="M91">
        <v>40965</v>
      </c>
      <c t="str" s="20" r="N91">
        <f>IF(ISBLANK(H91),"No",IF((H91&lt;M91),"Yes","No"))</f>
        <v>Yes</v>
      </c>
      <c t="str" s="20" r="O91">
        <f>IF(AND(ISBLANK(H91),ISBLANK(I91)),"No",IF((MIN(H91:I91)&lt;M91),"Yes","No"))</f>
        <v>Yes</v>
      </c>
      <c s="9" r="P91">
        <f>IF(ISBLANK(I91),"",(I91-C91))</f>
        <v>71</v>
      </c>
      <c s="9" r="Q91"/>
      <c s="9" r="R91"/>
      <c s="42" r="S91"/>
    </row>
    <row r="92">
      <c t="s" s="57" r="A92">
        <v>105</v>
      </c>
      <c s="20" r="B92">
        <v>2012</v>
      </c>
      <c s="51" r="C92">
        <v>40765</v>
      </c>
      <c s="51" r="D92">
        <v>40865</v>
      </c>
      <c s="51" r="E92">
        <v>40769</v>
      </c>
      <c s="9" r="F92"/>
      <c s="9" r="G92"/>
      <c s="9" r="H92"/>
      <c s="51" r="I92">
        <v>40864</v>
      </c>
      <c s="9" r="J92">
        <f>IF(AND(ISBLANK(E92),ISBLANK(F92),ISBLANK(G92),ISBLANK(H92),ISBLANK(I92)),"",(MIN(E92:I92)-C92))</f>
        <v>4</v>
      </c>
      <c t="str" s="9" r="K92">
        <f>IF(ISBLANK(H92),"",IF(ISBLANK(C92),"",(H92-C92)))</f>
        <v/>
      </c>
      <c t="str" s="9" r="L92">
        <f>IF(ISBLANK(D92),"",IF(ISBLANK(H92),"",(H92-D92)))</f>
        <v/>
      </c>
      <c s="51" r="M92">
        <v>40965</v>
      </c>
      <c t="str" s="20" r="N92">
        <f>IF(ISBLANK(H92),"No",IF((H92&lt;M92),"Yes","No"))</f>
        <v>No</v>
      </c>
      <c t="str" s="20" r="O92">
        <f>IF(AND(ISBLANK(H92),ISBLANK(I92)),"No",IF((MIN(H92:I92)&lt;M92),"Yes","No"))</f>
        <v>Yes</v>
      </c>
      <c s="9" r="P92">
        <f>IF(ISBLANK(I92),"",(I92-C92))</f>
        <v>99</v>
      </c>
      <c s="9" r="Q92"/>
      <c s="9" r="R92"/>
      <c s="42" r="S92"/>
    </row>
    <row r="93">
      <c t="s" s="57" r="A93">
        <v>106</v>
      </c>
      <c s="20" r="B93">
        <v>2012</v>
      </c>
      <c s="51" r="C93">
        <v>40823</v>
      </c>
      <c s="51" r="D93">
        <v>40864</v>
      </c>
      <c s="9" r="E93"/>
      <c s="9" r="F93"/>
      <c s="9" r="G93"/>
      <c s="51" r="H93">
        <v>40879</v>
      </c>
      <c s="51" r="I93">
        <v>40894</v>
      </c>
      <c s="9" r="J93">
        <f>IF(AND(ISBLANK(E93),ISBLANK(F93),ISBLANK(G93),ISBLANK(H93),ISBLANK(I93)),"",(MIN(E93:I93)-C93))</f>
        <v>56</v>
      </c>
      <c s="9" r="K93">
        <f>IF(ISBLANK(H93),"",IF(ISBLANK(C93),"",(H93-C93)))</f>
        <v>56</v>
      </c>
      <c s="9" r="L93">
        <f>IF(ISBLANK(D93),"",IF(ISBLANK(H93),"",(H93-D93)))</f>
        <v>15</v>
      </c>
      <c s="51" r="M93">
        <v>40965</v>
      </c>
      <c t="str" s="20" r="N93">
        <f>IF(ISBLANK(H93),"No",IF((H93&lt;M93),"Yes","No"))</f>
        <v>Yes</v>
      </c>
      <c t="str" s="20" r="O93">
        <f>IF(AND(ISBLANK(H93),ISBLANK(I93)),"No",IF((MIN(H93:I93)&lt;M93),"Yes","No"))</f>
        <v>Yes</v>
      </c>
      <c s="9" r="P93">
        <f>IF(ISBLANK(I93),"",(I93-C93))</f>
        <v>71</v>
      </c>
      <c s="9" r="Q93"/>
      <c s="9" r="R93"/>
      <c s="42" r="S93"/>
    </row>
    <row r="94">
      <c t="s" s="57" r="A94">
        <v>107</v>
      </c>
      <c s="20" r="B94">
        <v>2012</v>
      </c>
      <c s="51" r="C94">
        <v>40907</v>
      </c>
      <c s="51" r="D94">
        <v>40892</v>
      </c>
      <c s="51" r="E94">
        <v>40925</v>
      </c>
      <c s="9" r="F94"/>
      <c s="9" r="G94"/>
      <c s="51" r="H94">
        <v>40943</v>
      </c>
      <c s="51" r="I94">
        <v>40989</v>
      </c>
      <c s="9" r="J94">
        <f>IF(AND(ISBLANK(E94),ISBLANK(F94),ISBLANK(G94),ISBLANK(H94),ISBLANK(I94)),"",(MIN(E94:I94)-C94))</f>
        <v>18</v>
      </c>
      <c s="9" r="K94">
        <f>IF(ISBLANK(H94),"",IF(ISBLANK(C94),"",(H94-C94)))</f>
        <v>36</v>
      </c>
      <c s="9" r="L94">
        <f>IF(ISBLANK(D94),"",IF(ISBLANK(H94),"",(H94-D94)))</f>
        <v>51</v>
      </c>
      <c s="51" r="M94">
        <v>40965</v>
      </c>
      <c t="str" s="20" r="N94">
        <f>IF(ISBLANK(H94),"No",IF((H94&lt;M94),"Yes","No"))</f>
        <v>Yes</v>
      </c>
      <c t="str" s="20" r="O94">
        <f>IF(AND(ISBLANK(H94),ISBLANK(I94)),"No",IF((MIN(H94:I94)&lt;M94),"Yes","No"))</f>
        <v>Yes</v>
      </c>
      <c s="9" r="P94">
        <f>IF(ISBLANK(I94),"",(I94-C94))</f>
        <v>82</v>
      </c>
      <c s="9" r="Q94"/>
      <c s="9" r="R94"/>
      <c s="42" r="S94"/>
    </row>
    <row r="95">
      <c t="s" s="57" r="A95">
        <v>108</v>
      </c>
      <c s="20" r="B95">
        <v>2012</v>
      </c>
      <c s="51" r="C95">
        <v>40870</v>
      </c>
      <c s="9" r="D95"/>
      <c s="51" r="E95">
        <v>40882</v>
      </c>
      <c s="51" r="F95">
        <v>40886</v>
      </c>
      <c s="9" r="G95"/>
      <c s="51" r="H95">
        <v>40957</v>
      </c>
      <c s="51" r="I95">
        <v>40970</v>
      </c>
      <c s="9" r="J95">
        <f>IF(AND(ISBLANK(E95),ISBLANK(F95),ISBLANK(G95),ISBLANK(H95),ISBLANK(I95)),"",(MIN(E95:I95)-C95))</f>
        <v>12</v>
      </c>
      <c s="9" r="K95">
        <f>IF(ISBLANK(H95),"",IF(ISBLANK(C95),"",(H95-C95)))</f>
        <v>87</v>
      </c>
      <c t="str" s="9" r="L95">
        <f>IF(ISBLANK(D95),"",IF(ISBLANK(H95),"",(H95-D95)))</f>
        <v/>
      </c>
      <c s="51" r="M95">
        <v>40965</v>
      </c>
      <c t="str" s="20" r="N95">
        <f>IF(ISBLANK(H95),"No",IF((H95&lt;M95),"Yes","No"))</f>
        <v>Yes</v>
      </c>
      <c t="str" s="20" r="O95">
        <f>IF(AND(ISBLANK(H95),ISBLANK(I95)),"No",IF((MIN(H95:I95)&lt;M95),"Yes","No"))</f>
        <v>Yes</v>
      </c>
      <c s="9" r="P95">
        <f>IF(ISBLANK(I95),"",(I95-C95))</f>
        <v>100</v>
      </c>
      <c s="9" r="Q95"/>
      <c s="9" r="R95"/>
      <c s="42" r="S95"/>
    </row>
    <row r="96">
      <c t="s" s="57" r="A96">
        <v>109</v>
      </c>
      <c s="20" r="B96">
        <v>2012</v>
      </c>
      <c s="51" r="C96">
        <v>40690</v>
      </c>
      <c s="51" r="D96">
        <v>40855</v>
      </c>
      <c s="9" r="E96"/>
      <c s="9" r="F96"/>
      <c s="51" r="G96">
        <v>40789</v>
      </c>
      <c s="9" r="H96"/>
      <c s="51" r="I96">
        <v>40804</v>
      </c>
      <c s="9" r="J96">
        <f>IF(AND(ISBLANK(E96),ISBLANK(F96),ISBLANK(G96),ISBLANK(H96),ISBLANK(I96)),"",(MIN(E96:I96)-C96))</f>
        <v>99</v>
      </c>
      <c t="str" s="9" r="K96">
        <f>IF(ISBLANK(H96),"",IF(ISBLANK(C96),"",(H96-C96)))</f>
        <v/>
      </c>
      <c t="str" s="9" r="L96">
        <f>IF(ISBLANK(D96),"",IF(ISBLANK(H96),"",(H96-D96)))</f>
        <v/>
      </c>
      <c s="51" r="M96">
        <v>40965</v>
      </c>
      <c t="str" s="20" r="N96">
        <f>IF(ISBLANK(H96),"No",IF((H96&lt;M96),"Yes","No"))</f>
        <v>No</v>
      </c>
      <c t="str" s="20" r="O96">
        <f>IF(AND(ISBLANK(H96),ISBLANK(I96)),"No",IF((MIN(H96:I96)&lt;M96),"Yes","No"))</f>
        <v>Yes</v>
      </c>
      <c s="9" r="P96">
        <f>IF(ISBLANK(I96),"",(I96-C96))</f>
        <v>114</v>
      </c>
      <c s="9" r="Q96"/>
      <c s="9" r="R96"/>
      <c s="42" r="S96"/>
    </row>
    <row r="97">
      <c t="s" s="57" r="A97">
        <v>110</v>
      </c>
      <c s="20" r="B97">
        <v>2012</v>
      </c>
      <c s="51" r="C97">
        <v>40886</v>
      </c>
      <c s="51" r="D97">
        <v>40886</v>
      </c>
      <c s="9" r="E97"/>
      <c s="9" r="F97"/>
      <c s="51" r="G97">
        <v>40914</v>
      </c>
      <c s="9" r="H97"/>
      <c s="51" r="I97">
        <v>40914</v>
      </c>
      <c s="9" r="J97">
        <f>IF(AND(ISBLANK(E97),ISBLANK(F97),ISBLANK(G97),ISBLANK(H97),ISBLANK(I97)),"",(MIN(E97:I97)-C97))</f>
        <v>28</v>
      </c>
      <c t="str" s="9" r="K97">
        <f>IF(ISBLANK(H97),"",IF(ISBLANK(C97),"",(H97-C97)))</f>
        <v/>
      </c>
      <c t="str" s="9" r="L97">
        <f>IF(ISBLANK(D97),"",IF(ISBLANK(H97),"",(H97-D97)))</f>
        <v/>
      </c>
      <c s="51" r="M97">
        <v>40965</v>
      </c>
      <c t="str" s="20" r="N97">
        <f>IF(ISBLANK(H97),"No",IF((H97&lt;M97),"Yes","No"))</f>
        <v>No</v>
      </c>
      <c t="str" s="20" r="O97">
        <f>IF(AND(ISBLANK(H97),ISBLANK(I97)),"No",IF((MIN(H97:I97)&lt;M97),"Yes","No"))</f>
        <v>Yes</v>
      </c>
      <c s="9" r="P97">
        <f>IF(ISBLANK(I97),"",(I97-C97))</f>
        <v>28</v>
      </c>
      <c s="9" r="Q97"/>
      <c s="9" r="R97"/>
      <c s="42" r="S97"/>
    </row>
    <row r="98">
      <c t="s" s="57" r="A98">
        <v>111</v>
      </c>
      <c s="20" r="B98">
        <v>2012</v>
      </c>
      <c s="51" r="C98">
        <v>40723</v>
      </c>
      <c s="51" r="D98">
        <v>40884</v>
      </c>
      <c s="51" r="E98">
        <v>40725</v>
      </c>
      <c s="51" r="F98">
        <v>40728</v>
      </c>
      <c s="51" r="G98">
        <v>40789</v>
      </c>
      <c s="9" r="H98"/>
      <c s="51" r="I98">
        <v>40810</v>
      </c>
      <c s="9" r="J98">
        <f>IF(AND(ISBLANK(E98),ISBLANK(F98),ISBLANK(G98),ISBLANK(H98),ISBLANK(I98)),"",(MIN(E98:I98)-C98))</f>
        <v>2</v>
      </c>
      <c t="str" s="9" r="K98">
        <f>IF(ISBLANK(H98),"",IF(ISBLANK(C98),"",(H98-C98)))</f>
        <v/>
      </c>
      <c t="str" s="9" r="L98">
        <f>IF(ISBLANK(D98),"",IF(ISBLANK(H98),"",(H98-D98)))</f>
        <v/>
      </c>
      <c s="51" r="M98">
        <v>40965</v>
      </c>
      <c t="str" s="20" r="N98">
        <f>IF(ISBLANK(H98),"No",IF((H98&lt;M98),"Yes","No"))</f>
        <v>No</v>
      </c>
      <c t="str" s="20" r="O98">
        <f>IF(AND(ISBLANK(H98),ISBLANK(I98)),"No",IF((MIN(H98:I98)&lt;M98),"Yes","No"))</f>
        <v>Yes</v>
      </c>
      <c s="9" r="P98">
        <f>IF(ISBLANK(I98),"",(I98-C98))</f>
        <v>87</v>
      </c>
      <c s="9" r="Q98"/>
      <c s="9" r="R98"/>
      <c s="42" r="S98"/>
    </row>
    <row r="99">
      <c t="s" s="57" r="A99">
        <v>112</v>
      </c>
      <c s="20" r="B99">
        <v>2012</v>
      </c>
      <c s="51" r="C99">
        <v>40902</v>
      </c>
      <c s="51" r="D99">
        <v>40893</v>
      </c>
      <c s="42" r="E99"/>
      <c s="9" r="F99"/>
      <c s="9" r="G99"/>
      <c s="51" r="H99">
        <v>40916</v>
      </c>
      <c s="51" r="I99">
        <v>40982</v>
      </c>
      <c s="9" r="J99">
        <f>IF(AND(ISBLANK(E99),ISBLANK(F99),ISBLANK(G99),ISBLANK(H99),ISBLANK(I99)),"",(MIN(E99:I99)-C99))</f>
        <v>14</v>
      </c>
      <c s="9" r="K99">
        <f>IF(ISBLANK(H99),"",IF(ISBLANK(C99),"",(H99-C99)))</f>
        <v>14</v>
      </c>
      <c s="9" r="L99">
        <f>IF(ISBLANK(D99),"",IF(ISBLANK(H99),"",(H99-D99)))</f>
        <v>23</v>
      </c>
      <c s="51" r="M99">
        <v>40965</v>
      </c>
      <c t="str" s="20" r="N99">
        <f>IF(ISBLANK(H99),"No",IF((H99&lt;M99),"Yes","No"))</f>
        <v>Yes</v>
      </c>
      <c t="str" s="20" r="O99">
        <f>IF(AND(ISBLANK(H99),ISBLANK(I99)),"No",IF((MIN(H99:I99)&lt;M99),"Yes","No"))</f>
        <v>Yes</v>
      </c>
      <c s="9" r="P99">
        <f>IF(ISBLANK(I99),"",(I99-C99))</f>
        <v>80</v>
      </c>
      <c s="9" r="Q99"/>
      <c s="9" r="R99"/>
      <c s="42" r="S99"/>
    </row>
    <row r="100">
      <c t="s" s="57" r="A100">
        <v>113</v>
      </c>
      <c s="20" r="B100">
        <v>2012</v>
      </c>
      <c s="51" r="C100">
        <v>40795</v>
      </c>
      <c s="51" r="D100">
        <v>40855</v>
      </c>
      <c s="9" r="E100"/>
      <c s="9" r="F100"/>
      <c s="9" r="G100"/>
      <c s="9" r="H100"/>
      <c s="51" r="I100">
        <v>40886</v>
      </c>
      <c s="9" r="J100">
        <f>IF(AND(ISBLANK(E100),ISBLANK(F100),ISBLANK(G100),ISBLANK(H100),ISBLANK(I100)),"",(MIN(E100:I100)-C100))</f>
        <v>91</v>
      </c>
      <c t="str" s="9" r="K100">
        <f>IF(ISBLANK(H100),"",IF(ISBLANK(C100),"",(H100-C100)))</f>
        <v/>
      </c>
      <c t="str" s="9" r="L100">
        <f>IF(ISBLANK(D100),"",IF(ISBLANK(H100),"",(H100-D100)))</f>
        <v/>
      </c>
      <c s="51" r="M100">
        <v>40965</v>
      </c>
      <c t="str" s="20" r="N100">
        <f>IF(ISBLANK(H100),"No",IF((H100&lt;M100),"Yes","No"))</f>
        <v>No</v>
      </c>
      <c t="str" s="20" r="O100">
        <f>IF(AND(ISBLANK(H100),ISBLANK(I100)),"No",IF((MIN(H100:I100)&lt;M100),"Yes","No"))</f>
        <v>Yes</v>
      </c>
      <c s="9" r="P100">
        <f>IF(ISBLANK(I100),"",(I100-C100))</f>
        <v>91</v>
      </c>
      <c s="9" r="Q100"/>
      <c s="9" r="R100"/>
      <c s="42" r="S100"/>
    </row>
    <row r="101">
      <c t="s" s="57" r="A101">
        <v>114</v>
      </c>
      <c s="20" r="B101">
        <v>2012</v>
      </c>
      <c s="51" r="C101">
        <v>40942</v>
      </c>
      <c s="51" r="D101">
        <v>40892</v>
      </c>
      <c s="9" r="E101"/>
      <c s="9" r="F101"/>
      <c s="9" r="G101"/>
      <c s="9" r="H101"/>
      <c s="51" r="I101">
        <v>41016</v>
      </c>
      <c s="9" r="J101">
        <f>IF(AND(ISBLANK(E101),ISBLANK(F101),ISBLANK(G101),ISBLANK(H101),ISBLANK(I101)),"",(MIN(E101:I101)-C101))</f>
        <v>74</v>
      </c>
      <c t="str" s="9" r="K101">
        <f>IF(ISBLANK(H101),"",IF(ISBLANK(C101),"",(H101-C101)))</f>
        <v/>
      </c>
      <c t="str" s="9" r="L101">
        <f>IF(ISBLANK(D101),"",IF(ISBLANK(H101),"",(H101-D101)))</f>
        <v/>
      </c>
      <c s="51" r="M101">
        <v>40965</v>
      </c>
      <c t="str" s="20" r="N101">
        <f>IF(ISBLANK(H101),"No",IF((H101&lt;M101),"Yes","No"))</f>
        <v>No</v>
      </c>
      <c t="str" s="20" r="O101">
        <f>IF(AND(ISBLANK(H101),ISBLANK(I101)),"No",IF((MIN(H101:I101)&lt;M101),"Yes","No"))</f>
        <v>No</v>
      </c>
      <c s="9" r="P101">
        <f>IF(ISBLANK(I101),"",(I101-C101))</f>
        <v>74</v>
      </c>
      <c s="9" r="Q101"/>
      <c s="9" r="R101"/>
      <c s="42" r="S101"/>
    </row>
    <row r="102">
      <c t="s" s="57" r="A102">
        <v>115</v>
      </c>
      <c s="20" r="B102">
        <v>2011</v>
      </c>
      <c s="51" r="C102">
        <v>40487</v>
      </c>
      <c s="51" r="D102">
        <v>40533</v>
      </c>
      <c s="9" r="E102"/>
      <c s="9" r="F102"/>
      <c s="9" r="G102"/>
      <c s="51" r="H102">
        <v>40549</v>
      </c>
      <c s="51" r="I102">
        <v>40590</v>
      </c>
      <c s="23" r="J102">
        <f>IF(AND(ISBLANK(E102),ISBLANK(F102),ISBLANK(G102),ISBLANK(H102),ISBLANK(I102)),"",(MIN(E102:I102)-C102))</f>
        <v>62</v>
      </c>
      <c s="23" r="K102">
        <f>IF(ISBLANK(H102),"",IF(ISBLANK(C102),"",(H102-C102)))</f>
        <v>62</v>
      </c>
      <c s="23" r="L102">
        <f>IF(ISBLANK(D102),"",IF(ISBLANK(H102),"",(H102-D102)))</f>
        <v>16</v>
      </c>
      <c s="51" r="M102">
        <v>40601</v>
      </c>
      <c t="str" s="24" r="N102">
        <f>IF(ISBLANK(H102),"No",IF((H102&lt;M102),"Yes","No"))</f>
        <v>Yes</v>
      </c>
      <c t="str" s="24" r="O102">
        <f>IF(AND(ISBLANK(H102),ISBLANK(I102)),"No",IF((MIN(H102:I102)&lt;M102),"Yes","No"))</f>
        <v>Yes</v>
      </c>
      <c s="23" r="P102">
        <f>IF(ISBLANK(I102),"",(I102-C102))</f>
        <v>103</v>
      </c>
      <c s="9" r="Q102"/>
      <c s="9" r="R102"/>
      <c s="42" r="S102"/>
    </row>
    <row r="103">
      <c t="s" s="22" r="A103">
        <v>116</v>
      </c>
      <c t="s" s="32" r="B103">
        <v>117</v>
      </c>
      <c s="51" r="C103">
        <v>40242</v>
      </c>
      <c s="51" r="D103">
        <v>40479</v>
      </c>
      <c s="51" r="E103">
        <v>40243</v>
      </c>
      <c s="51" r="F103"/>
      <c s="51" r="G103"/>
      <c s="51" r="H103"/>
      <c s="51" r="I103">
        <v>40311</v>
      </c>
      <c s="23" r="J103">
        <f>IF(AND(ISBLANK(E103),ISBLANK(F103),ISBLANK(G103),ISBLANK(H103),ISBLANK(I103)),"",(MIN(E103:I103)-C103))</f>
        <v>1</v>
      </c>
      <c t="str" s="23" r="K103">
        <f>IF(ISBLANK(H103),"",IF(ISBLANK(C103),"",(H103-C103)))</f>
        <v/>
      </c>
      <c t="str" s="23" r="L103">
        <f>IF(ISBLANK(D103),"",IF(ISBLANK(H103),"",(H103-D103)))</f>
        <v/>
      </c>
      <c s="51" r="M103">
        <v>40601</v>
      </c>
      <c t="str" s="24" r="N103">
        <f>IF(ISBLANK(H103),"No",IF((H103&lt;M103),"Yes","No"))</f>
        <v>No</v>
      </c>
      <c t="str" s="24" r="O103">
        <f>IF(AND(ISBLANK(H103),ISBLANK(I103)),"No",IF((MIN(H103:I103)&lt;M103),"Yes","No"))</f>
        <v>Yes</v>
      </c>
      <c s="23" r="P103">
        <f>IF(ISBLANK(I103),"",(I103-C103))</f>
        <v>69</v>
      </c>
      <c s="9" r="Q103"/>
      <c s="8" r="R103"/>
      <c s="42" r="S103"/>
    </row>
    <row r="104">
      <c t="s" s="22" r="A104">
        <v>118</v>
      </c>
      <c t="s" s="32" r="B104">
        <v>117</v>
      </c>
      <c s="51" r="C104">
        <v>40403</v>
      </c>
      <c s="51" r="D104">
        <v>40451</v>
      </c>
      <c s="51" r="E104"/>
      <c s="51" r="F104"/>
      <c s="51" r="G104"/>
      <c s="51" r="H104">
        <v>40455</v>
      </c>
      <c s="51" r="I104">
        <v>40466</v>
      </c>
      <c s="23" r="J104">
        <f>IF(AND(ISBLANK(E104),ISBLANK(F104),ISBLANK(G104),ISBLANK(H104),ISBLANK(I104)),"",(MIN(E104:I104)-C104))</f>
        <v>52</v>
      </c>
      <c s="23" r="K104">
        <f>IF(ISBLANK(H104),"",IF(ISBLANK(C104),"",(H104-C104)))</f>
        <v>52</v>
      </c>
      <c s="23" r="L104">
        <f>IF(ISBLANK(D104),"",IF(ISBLANK(H104),"",(H104-D104)))</f>
        <v>4</v>
      </c>
      <c s="51" r="M104">
        <v>40601</v>
      </c>
      <c t="str" s="24" r="N104">
        <f>IF(ISBLANK(H104),"No",IF((H104&lt;M104),"Yes","No"))</f>
        <v>Yes</v>
      </c>
      <c t="str" s="24" r="O104">
        <f>IF(AND(ISBLANK(H104),ISBLANK(I104)),"No",IF((MIN(H104:I104)&lt;M104),"Yes","No"))</f>
        <v>Yes</v>
      </c>
      <c s="23" r="P104">
        <f>IF(ISBLANK(I104),"",(I104-C104))</f>
        <v>63</v>
      </c>
      <c s="9" r="Q104"/>
      <c s="8" r="R104"/>
      <c s="42" r="S104"/>
    </row>
    <row r="105">
      <c t="s" s="22" r="A105">
        <v>119</v>
      </c>
      <c t="s" s="32" r="B105">
        <v>117</v>
      </c>
      <c s="51" r="C105">
        <v>40541</v>
      </c>
      <c s="51" r="D105">
        <v>40516</v>
      </c>
      <c s="51" r="E105"/>
      <c s="51" r="F105"/>
      <c s="51" r="G105"/>
      <c s="51" r="H105"/>
      <c s="51" r="I105">
        <v>40598</v>
      </c>
      <c s="23" r="J105">
        <f>IF(AND(ISBLANK(E105),ISBLANK(F105),ISBLANK(G105),ISBLANK(H105),ISBLANK(I105)),"",(MIN(E105:I105)-C105))</f>
        <v>57</v>
      </c>
      <c t="str" s="23" r="K105">
        <f>IF(ISBLANK(H105),"",IF(ISBLANK(C105),"",(H105-C105)))</f>
        <v/>
      </c>
      <c t="str" s="23" r="L105">
        <f>IF(ISBLANK(D105),"",IF(ISBLANK(H105),"",(H105-D105)))</f>
        <v/>
      </c>
      <c s="51" r="M105">
        <v>40601</v>
      </c>
      <c t="str" s="24" r="N105">
        <f>IF(ISBLANK(H105),"No",IF((H105&lt;M105),"Yes","No"))</f>
        <v>No</v>
      </c>
      <c t="str" s="24" r="O105">
        <f>IF(AND(ISBLANK(H105),ISBLANK(I105)),"No",IF((MIN(H105:I105)&lt;M105),"Yes","No"))</f>
        <v>Yes</v>
      </c>
      <c s="23" r="P105">
        <f>IF(ISBLANK(I105),"",(I105-C105))</f>
        <v>57</v>
      </c>
      <c s="9" r="Q105"/>
      <c s="8" r="R105"/>
      <c s="42" r="S105"/>
    </row>
    <row r="106">
      <c t="s" s="22" r="A106">
        <v>120</v>
      </c>
      <c t="s" s="32" r="B106">
        <v>117</v>
      </c>
      <c s="51" r="C106">
        <v>40557</v>
      </c>
      <c s="51" r="D106">
        <v>40521</v>
      </c>
      <c s="51" r="E106"/>
      <c s="51" r="F106"/>
      <c s="51" r="G106"/>
      <c s="51" r="H106"/>
      <c s="51" r="I106"/>
      <c t="str" s="23" r="J106">
        <f>IF(AND(ISBLANK(E106),ISBLANK(F106),ISBLANK(G106),ISBLANK(H106),ISBLANK(I106)),"",(MIN(E106:I106)-C106))</f>
        <v/>
      </c>
      <c t="str" s="23" r="K106">
        <f>IF(ISBLANK(H106),"",IF(ISBLANK(C106),"",(H106-C106)))</f>
        <v/>
      </c>
      <c t="str" s="23" r="L106">
        <f>IF(ISBLANK(D106),"",IF(ISBLANK(H106),"",(H106-D106)))</f>
        <v/>
      </c>
      <c s="51" r="M106">
        <v>40601</v>
      </c>
      <c t="str" s="24" r="N106">
        <f>IF(ISBLANK(H106),"No",IF((H106&lt;M106),"Yes","No"))</f>
        <v>No</v>
      </c>
      <c t="str" s="24" r="O106">
        <f>IF(AND(ISBLANK(H106),ISBLANK(I106)),"No",IF((MIN(H106:I106)&lt;M106),"Yes","No"))</f>
        <v>No</v>
      </c>
      <c t="str" s="23" r="P106">
        <f>IF(ISBLANK(I106),"",(I106-C106))</f>
        <v/>
      </c>
      <c s="9" r="Q106"/>
      <c s="8" r="R106"/>
      <c s="42" r="S106"/>
    </row>
    <row r="107">
      <c t="s" s="22" r="A107">
        <v>121</v>
      </c>
      <c t="s" s="32" r="B107">
        <v>117</v>
      </c>
      <c s="51" r="C107">
        <v>40541</v>
      </c>
      <c s="51" r="D107">
        <v>40502</v>
      </c>
      <c s="51" r="E107"/>
      <c s="51" r="F107"/>
      <c s="51" r="G107"/>
      <c s="51" r="H107"/>
      <c s="51" r="I107">
        <v>40672</v>
      </c>
      <c s="23" r="J107">
        <f>IF(AND(ISBLANK(E107),ISBLANK(F107),ISBLANK(G107),ISBLANK(H107),ISBLANK(I107)),"",(MIN(E107:I107)-C107))</f>
        <v>131</v>
      </c>
      <c t="str" s="23" r="K107">
        <f>IF(ISBLANK(H107),"",IF(ISBLANK(C107),"",(H107-C107)))</f>
        <v/>
      </c>
      <c t="str" s="23" r="L107">
        <f>IF(ISBLANK(D107),"",IF(ISBLANK(H107),"",(H107-D107)))</f>
        <v/>
      </c>
      <c s="51" r="M107">
        <v>40601</v>
      </c>
      <c t="str" s="24" r="N107">
        <f>IF(ISBLANK(H107),"No",IF((H107&lt;M107),"Yes","No"))</f>
        <v>No</v>
      </c>
      <c t="str" s="24" r="O107">
        <f>IF(AND(ISBLANK(H107),ISBLANK(I107)),"No",IF((MIN(H107:I107)&lt;M107),"Yes","No"))</f>
        <v>No</v>
      </c>
      <c s="23" r="P107">
        <f>IF(ISBLANK(I107),"",(I107-C107))</f>
        <v>131</v>
      </c>
      <c s="9" r="Q107"/>
      <c s="8" r="R107"/>
      <c s="42" r="S107"/>
    </row>
    <row r="108">
      <c t="s" s="22" r="A108">
        <v>122</v>
      </c>
      <c t="s" s="32" r="B108">
        <v>117</v>
      </c>
      <c s="51" r="C108">
        <v>40515</v>
      </c>
      <c s="51" r="D108">
        <v>40526</v>
      </c>
      <c s="51" r="E108"/>
      <c s="51" r="F108"/>
      <c s="51" r="G108"/>
      <c s="51" r="H108">
        <v>40531</v>
      </c>
      <c s="51" r="I108">
        <v>40608</v>
      </c>
      <c s="23" r="J108">
        <f>IF(AND(ISBLANK(E108),ISBLANK(F108),ISBLANK(G108),ISBLANK(H108),ISBLANK(I108)),"",(MIN(E108:I108)-C108))</f>
        <v>16</v>
      </c>
      <c s="23" r="K108">
        <f>IF(ISBLANK(H108),"",IF(ISBLANK(C108),"",(H108-C108)))</f>
        <v>16</v>
      </c>
      <c s="23" r="L108">
        <f>IF(ISBLANK(D108),"",IF(ISBLANK(H108),"",(H108-D108)))</f>
        <v>5</v>
      </c>
      <c s="51" r="M108">
        <v>40601</v>
      </c>
      <c t="str" s="24" r="N108">
        <f>IF(ISBLANK(H108),"No",IF((H108&lt;M108),"Yes","No"))</f>
        <v>Yes</v>
      </c>
      <c t="str" s="24" r="O108">
        <f>IF(AND(ISBLANK(H108),ISBLANK(I108)),"No",IF((MIN(H108:I108)&lt;M108),"Yes","No"))</f>
        <v>Yes</v>
      </c>
      <c s="23" r="P108">
        <f>IF(ISBLANK(I108),"",(I108-C108))</f>
        <v>93</v>
      </c>
      <c s="9" r="Q108"/>
      <c s="8" r="R108"/>
      <c s="42" r="S108"/>
    </row>
    <row r="109">
      <c t="s" s="22" r="A109">
        <v>123</v>
      </c>
      <c t="s" s="32" r="B109">
        <v>117</v>
      </c>
      <c s="51" r="C109">
        <v>40541</v>
      </c>
      <c s="51" r="D109">
        <v>40528</v>
      </c>
      <c s="51" r="E109"/>
      <c s="51" r="F109"/>
      <c s="51" r="G109"/>
      <c s="51" r="H109">
        <v>40561</v>
      </c>
      <c s="51" r="I109">
        <v>40653</v>
      </c>
      <c s="23" r="J109">
        <f>IF(AND(ISBLANK(E109),ISBLANK(F109),ISBLANK(G109),ISBLANK(H109),ISBLANK(I109)),"",(MIN(E109:I109)-C109))</f>
        <v>20</v>
      </c>
      <c s="23" r="K109">
        <f>IF(ISBLANK(H109),"",IF(ISBLANK(C109),"",(H109-C109)))</f>
        <v>20</v>
      </c>
      <c s="23" r="L109">
        <f>IF(ISBLANK(D109),"",IF(ISBLANK(H109),"",(H109-D109)))</f>
        <v>33</v>
      </c>
      <c s="51" r="M109">
        <v>40601</v>
      </c>
      <c t="str" s="24" r="N109">
        <f>IF(ISBLANK(H109),"No",IF((H109&lt;M109),"Yes","No"))</f>
        <v>Yes</v>
      </c>
      <c t="str" s="24" r="O109">
        <f>IF(AND(ISBLANK(H109),ISBLANK(I109)),"No",IF((MIN(H109:I109)&lt;M109),"Yes","No"))</f>
        <v>Yes</v>
      </c>
      <c s="23" r="P109">
        <f>IF(ISBLANK(I109),"",(I109-C109))</f>
        <v>112</v>
      </c>
      <c s="9" r="Q109"/>
      <c s="8" r="R109"/>
      <c s="42" r="S109"/>
    </row>
    <row r="110">
      <c t="s" s="57" r="A110">
        <v>124</v>
      </c>
      <c s="20" r="B110">
        <v>2011</v>
      </c>
      <c s="51" r="C110">
        <v>40550</v>
      </c>
      <c s="9" r="D110"/>
      <c s="9" r="E110"/>
      <c s="9" r="F110"/>
      <c s="9" r="G110"/>
      <c s="9" r="H110"/>
      <c s="51" r="I110">
        <v>40630</v>
      </c>
      <c s="23" r="J110">
        <f>IF(AND(ISBLANK(E110),ISBLANK(F110),ISBLANK(G110),ISBLANK(H110),ISBLANK(I110)),"",(MIN(E110:I110)-C110))</f>
        <v>80</v>
      </c>
      <c t="str" s="23" r="K110">
        <f>IF(ISBLANK(H110),"",IF(ISBLANK(C110),"",(H110-C110)))</f>
        <v/>
      </c>
      <c t="str" s="23" r="L110">
        <f>IF(ISBLANK(D110),"",IF(ISBLANK(H110),"",(H110-D110)))</f>
        <v/>
      </c>
      <c s="51" r="M110">
        <v>40601</v>
      </c>
      <c t="str" s="24" r="N110">
        <f>IF(ISBLANK(H110),"No",IF((H110&lt;M110),"Yes","No"))</f>
        <v>No</v>
      </c>
      <c t="str" s="24" r="O110">
        <f>IF(AND(ISBLANK(H110),ISBLANK(I110)),"No",IF((MIN(H110:I110)&lt;M110),"Yes","No"))</f>
        <v>No</v>
      </c>
      <c s="23" r="P110">
        <f>IF(ISBLANK(I110),"",(I110-C110))</f>
        <v>80</v>
      </c>
      <c s="9" r="Q110"/>
      <c s="9" r="R110"/>
      <c s="42" r="S110"/>
    </row>
    <row r="111">
      <c t="s" s="22" r="A111">
        <v>125</v>
      </c>
      <c t="s" s="32" r="B111">
        <v>117</v>
      </c>
      <c s="51" r="C111">
        <v>40501</v>
      </c>
      <c s="51" r="D111">
        <v>40519</v>
      </c>
      <c s="51" r="E111">
        <v>40502</v>
      </c>
      <c s="51" r="F111">
        <v>40509</v>
      </c>
      <c s="51" r="G111">
        <v>40559</v>
      </c>
      <c s="51" r="H111"/>
      <c s="51" r="I111">
        <v>40631</v>
      </c>
      <c s="23" r="J111">
        <f>IF(AND(ISBLANK(E111),ISBLANK(F111),ISBLANK(G111),ISBLANK(H111),ISBLANK(I111)),"",(MIN(E111:I111)-C111))</f>
        <v>1</v>
      </c>
      <c t="str" s="23" r="K111">
        <f>IF(ISBLANK(H111),"",IF(ISBLANK(C111),"",(H111-C111)))</f>
        <v/>
      </c>
      <c t="str" s="23" r="L111">
        <f>IF(ISBLANK(D111),"",IF(ISBLANK(H111),"",(H111-D111)))</f>
        <v/>
      </c>
      <c s="51" r="M111">
        <v>40601</v>
      </c>
      <c t="str" s="24" r="N111">
        <f>IF(ISBLANK(H111),"No",IF((H111&lt;M111),"Yes","No"))</f>
        <v>No</v>
      </c>
      <c t="str" s="24" r="O111">
        <f>IF(AND(ISBLANK(H111),ISBLANK(I111)),"No",IF((MIN(H111:I111)&lt;M111),"Yes","No"))</f>
        <v>No</v>
      </c>
      <c s="23" r="P111">
        <f>IF(ISBLANK(I111),"",(I111-C111))</f>
        <v>130</v>
      </c>
      <c s="9" r="Q111"/>
      <c s="8" r="R111"/>
      <c s="42" r="S111"/>
    </row>
    <row r="112">
      <c t="s" s="22" r="A112">
        <v>126</v>
      </c>
      <c t="s" s="32" r="B112">
        <v>117</v>
      </c>
      <c s="51" r="C112">
        <v>40473</v>
      </c>
      <c s="51" r="D112">
        <v>40518</v>
      </c>
      <c s="51" r="E112">
        <v>40555</v>
      </c>
      <c s="51" r="F112"/>
      <c s="51" r="G112"/>
      <c s="51" r="H112"/>
      <c s="51" r="I112">
        <v>40600</v>
      </c>
      <c s="23" r="J112">
        <f>IF(AND(ISBLANK(E112),ISBLANK(F112),ISBLANK(G112),ISBLANK(H112),ISBLANK(I112)),"",(MIN(E112:I112)-C112))</f>
        <v>82</v>
      </c>
      <c t="str" s="23" r="K112">
        <f>IF(ISBLANK(H112),"",IF(ISBLANK(C112),"",(H112-C112)))</f>
        <v/>
      </c>
      <c t="str" s="23" r="L112">
        <f>IF(ISBLANK(D112),"",IF(ISBLANK(H112),"",(H112-D112)))</f>
        <v/>
      </c>
      <c s="51" r="M112">
        <v>40601</v>
      </c>
      <c t="str" s="24" r="N112">
        <f>IF(ISBLANK(H112),"No",IF((H112&lt;M112),"Yes","No"))</f>
        <v>No</v>
      </c>
      <c t="str" s="24" r="O112">
        <f>IF(AND(ISBLANK(H112),ISBLANK(I112)),"No",IF((MIN(H112:I112)&lt;M112),"Yes","No"))</f>
        <v>Yes</v>
      </c>
      <c s="23" r="P112">
        <f>IF(ISBLANK(I112),"",(I112-C112))</f>
        <v>127</v>
      </c>
      <c s="9" r="Q112"/>
      <c s="8" r="R112"/>
      <c s="42" r="S112"/>
    </row>
    <row r="113">
      <c t="s" s="22" r="A113">
        <v>127</v>
      </c>
      <c t="s" s="32" r="B113">
        <v>117</v>
      </c>
      <c s="51" r="C113">
        <v>40263</v>
      </c>
      <c s="51" r="D113">
        <v>40492</v>
      </c>
      <c s="51" r="E113"/>
      <c s="51" r="F113">
        <v>40291</v>
      </c>
      <c s="51" r="G113">
        <v>40382</v>
      </c>
      <c s="51" r="H113">
        <v>40348</v>
      </c>
      <c s="51" r="I113">
        <v>40452</v>
      </c>
      <c s="23" r="J113">
        <f>IF(AND(ISBLANK(E113),ISBLANK(F113),ISBLANK(G113),ISBLANK(H113),ISBLANK(I113)),"",(MIN(E113:I113)-C113))</f>
        <v>28</v>
      </c>
      <c s="23" r="K113">
        <f>IF(ISBLANK(H113),"",IF(ISBLANK(C113),"",(H113-C113)))</f>
        <v>85</v>
      </c>
      <c s="23" r="L113">
        <f>IF(ISBLANK(D113),"",IF(ISBLANK(H113),"",(H113-D113)))</f>
        <v>-144</v>
      </c>
      <c s="51" r="M113">
        <v>40601</v>
      </c>
      <c t="str" s="24" r="N113">
        <f>IF(ISBLANK(H113),"No",IF((H113&lt;M113),"Yes","No"))</f>
        <v>Yes</v>
      </c>
      <c t="str" s="24" r="O113">
        <f>IF(AND(ISBLANK(H113),ISBLANK(I113)),"No",IF((MIN(H113:I113)&lt;M113),"Yes","No"))</f>
        <v>Yes</v>
      </c>
      <c s="23" r="P113">
        <f>IF(ISBLANK(I113),"",(I113-C113))</f>
        <v>189</v>
      </c>
      <c s="9" r="Q113"/>
      <c s="8" r="R113"/>
      <c s="42" r="S113"/>
    </row>
    <row r="114">
      <c t="s" s="22" r="A114">
        <v>128</v>
      </c>
      <c t="s" s="32" r="B114">
        <v>117</v>
      </c>
      <c s="51" r="C114">
        <v>40347</v>
      </c>
      <c s="51" r="D114">
        <v>40508</v>
      </c>
      <c s="51" r="E114"/>
      <c s="51" r="F114"/>
      <c s="51" r="G114"/>
      <c s="51" r="H114"/>
      <c s="51" r="I114">
        <v>40465</v>
      </c>
      <c s="23" r="J114">
        <f>IF(AND(ISBLANK(E114),ISBLANK(F114),ISBLANK(G114),ISBLANK(H114),ISBLANK(I114)),"",(MIN(E114:I114)-C114))</f>
        <v>118</v>
      </c>
      <c t="str" s="23" r="K114">
        <f>IF(ISBLANK(H114),"",IF(ISBLANK(C114),"",(H114-C114)))</f>
        <v/>
      </c>
      <c t="str" s="23" r="L114">
        <f>IF(ISBLANK(D114),"",IF(ISBLANK(H114),"",(H114-D114)))</f>
        <v/>
      </c>
      <c s="51" r="M114">
        <v>40601</v>
      </c>
      <c t="str" s="24" r="N114">
        <f>IF(ISBLANK(H114),"No",IF((H114&lt;M114),"Yes","No"))</f>
        <v>No</v>
      </c>
      <c t="str" s="24" r="O114">
        <f>IF(AND(ISBLANK(H114),ISBLANK(I114)),"No",IF((MIN(H114:I114)&lt;M114),"Yes","No"))</f>
        <v>Yes</v>
      </c>
      <c s="23" r="P114">
        <f>IF(ISBLANK(I114),"",(I114-C114))</f>
        <v>118</v>
      </c>
      <c s="9" r="Q114"/>
      <c s="8" r="R114"/>
      <c s="42" r="S114"/>
    </row>
    <row r="115">
      <c t="s" s="22" r="A115">
        <v>129</v>
      </c>
      <c t="s" s="32" r="B115">
        <v>117</v>
      </c>
      <c s="51" r="C115">
        <v>40375</v>
      </c>
      <c s="51" r="D115">
        <v>40512</v>
      </c>
      <c s="51" r="E115">
        <v>40385</v>
      </c>
      <c s="51" r="F115">
        <v>40390</v>
      </c>
      <c s="51" r="G115"/>
      <c s="51" r="H115"/>
      <c s="51" r="I115">
        <v>40498</v>
      </c>
      <c s="23" r="J115">
        <f>IF(AND(ISBLANK(E115),ISBLANK(F115),ISBLANK(G115),ISBLANK(H115),ISBLANK(I115)),"",(MIN(E115:I115)-C115))</f>
        <v>10</v>
      </c>
      <c t="str" s="23" r="K115">
        <f>IF(ISBLANK(H115),"",IF(ISBLANK(C115),"",(H115-C115)))</f>
        <v/>
      </c>
      <c t="str" s="23" r="L115">
        <f>IF(ISBLANK(D115),"",IF(ISBLANK(H115),"",(H115-D115)))</f>
        <v/>
      </c>
      <c s="51" r="M115">
        <v>40601</v>
      </c>
      <c t="str" s="24" r="N115">
        <f>IF(ISBLANK(H115),"No",IF((H115&lt;M115),"Yes","No"))</f>
        <v>No</v>
      </c>
      <c t="str" s="24" r="O115">
        <f>IF(AND(ISBLANK(H115),ISBLANK(I115)),"No",IF((MIN(H115:I115)&lt;M115),"Yes","No"))</f>
        <v>Yes</v>
      </c>
      <c s="23" r="P115">
        <f>IF(ISBLANK(I115),"",(I115-C115))</f>
        <v>123</v>
      </c>
      <c s="9" r="Q115"/>
      <c s="8" r="R115"/>
      <c s="42" r="S115"/>
    </row>
    <row r="116">
      <c t="s" s="22" r="A116">
        <v>130</v>
      </c>
      <c t="s" s="32" r="B116">
        <v>117</v>
      </c>
      <c s="51" r="C116">
        <v>40305</v>
      </c>
      <c s="51" r="D116"/>
      <c s="51" r="E116"/>
      <c s="51" r="F116">
        <v>40307</v>
      </c>
      <c s="51" r="G116"/>
      <c s="51" r="H116"/>
      <c s="51" r="I116">
        <v>40424</v>
      </c>
      <c s="23" r="J116">
        <f>IF(AND(ISBLANK(E116),ISBLANK(F116),ISBLANK(G116),ISBLANK(H116),ISBLANK(I116)),"",(MIN(E116:I116)-C116))</f>
        <v>2</v>
      </c>
      <c t="str" s="23" r="K116">
        <f>IF(ISBLANK(H116),"",IF(ISBLANK(C116),"",(H116-C116)))</f>
        <v/>
      </c>
      <c t="str" s="23" r="L116">
        <f>IF(ISBLANK(D116),"",IF(ISBLANK(H116),"",(H116-D116)))</f>
        <v/>
      </c>
      <c s="51" r="M116">
        <v>40601</v>
      </c>
      <c t="str" s="24" r="N116">
        <f>IF(ISBLANK(H116),"No",IF((H116&lt;M116),"Yes","No"))</f>
        <v>No</v>
      </c>
      <c t="str" s="24" r="O116">
        <f>IF(AND(ISBLANK(H116),ISBLANK(I116)),"No",IF((MIN(H116:I116)&lt;M116),"Yes","No"))</f>
        <v>Yes</v>
      </c>
      <c s="23" r="P116">
        <f>IF(ISBLANK(I116),"",(I116-C116))</f>
        <v>119</v>
      </c>
      <c s="9" r="Q116"/>
      <c s="8" r="R116"/>
      <c s="42" r="S116"/>
    </row>
    <row r="117">
      <c t="s" s="22" r="A117">
        <v>131</v>
      </c>
      <c t="s" s="32" r="B117">
        <v>117</v>
      </c>
      <c s="51" r="C117">
        <v>40529</v>
      </c>
      <c s="51" r="D117">
        <v>40508</v>
      </c>
      <c s="51" r="E117"/>
      <c s="51" r="F117"/>
      <c s="51" r="G117"/>
      <c s="51" r="H117">
        <v>40521</v>
      </c>
      <c s="51" r="I117">
        <v>40527</v>
      </c>
      <c s="23" r="J117">
        <f>IF(AND(ISBLANK(E117),ISBLANK(F117),ISBLANK(G117),ISBLANK(H117),ISBLANK(I117)),"",(MIN(E117:I117)-C117))</f>
        <v>-8</v>
      </c>
      <c s="23" r="K117">
        <f>IF(ISBLANK(H117),"",IF(ISBLANK(C117),"",(H117-C117)))</f>
        <v>-8</v>
      </c>
      <c s="23" r="L117">
        <f>IF(ISBLANK(D117),"",IF(ISBLANK(H117),"",(H117-D117)))</f>
        <v>13</v>
      </c>
      <c s="51" r="M117">
        <v>40601</v>
      </c>
      <c t="str" s="24" r="N117">
        <f>IF(ISBLANK(H117),"No",IF((H117&lt;M117),"Yes","No"))</f>
        <v>Yes</v>
      </c>
      <c t="str" s="24" r="O117">
        <f>IF(AND(ISBLANK(H117),ISBLANK(I117)),"No",IF((MIN(H117:I117)&lt;M117),"Yes","No"))</f>
        <v>Yes</v>
      </c>
      <c s="23" r="P117">
        <f>IF(ISBLANK(I117),"",(I117-C117))</f>
        <v>-2</v>
      </c>
      <c s="9" r="Q117"/>
      <c s="8" r="R117"/>
      <c s="42" r="S117"/>
    </row>
    <row r="118">
      <c t="s" s="22" r="A118">
        <v>132</v>
      </c>
      <c t="s" s="32" r="B118">
        <v>117</v>
      </c>
      <c s="51" r="C118">
        <v>40382</v>
      </c>
      <c s="51" r="D118"/>
      <c s="51" r="E118">
        <v>40390</v>
      </c>
      <c s="51" r="F118">
        <v>40396</v>
      </c>
      <c s="51" r="G118">
        <v>40407</v>
      </c>
      <c s="51" r="H118"/>
      <c s="51" r="I118">
        <v>40498</v>
      </c>
      <c s="23" r="J118">
        <f>IF(AND(ISBLANK(E118),ISBLANK(F118),ISBLANK(G118),ISBLANK(H118),ISBLANK(I118)),"",(MIN(E118:I118)-C118))</f>
        <v>8</v>
      </c>
      <c t="str" s="23" r="K118">
        <f>IF(ISBLANK(H118),"",IF(ISBLANK(C118),"",(H118-C118)))</f>
        <v/>
      </c>
      <c t="str" s="23" r="L118">
        <f>IF(ISBLANK(D118),"",IF(ISBLANK(H118),"",(H118-D118)))</f>
        <v/>
      </c>
      <c s="51" r="M118">
        <v>40601</v>
      </c>
      <c t="str" s="24" r="N118">
        <f>IF(ISBLANK(H118),"No",IF((H118&lt;M118),"Yes","No"))</f>
        <v>No</v>
      </c>
      <c t="str" s="24" r="O118">
        <f>IF(AND(ISBLANK(H118),ISBLANK(I118)),"No",IF((MIN(H118:I118)&lt;M118),"Yes","No"))</f>
        <v>Yes</v>
      </c>
      <c s="23" r="P118">
        <f>IF(ISBLANK(I118),"",(I118-C118))</f>
        <v>116</v>
      </c>
      <c s="9" r="Q118"/>
      <c s="8" r="R118"/>
      <c s="42" r="S118"/>
    </row>
    <row r="119">
      <c t="s" s="57" r="A119">
        <v>133</v>
      </c>
      <c s="20" r="B119">
        <v>2011</v>
      </c>
      <c s="51" r="C119">
        <v>40506</v>
      </c>
      <c s="9" r="D119"/>
      <c s="9" r="E119"/>
      <c s="51" r="F119">
        <v>40552</v>
      </c>
      <c s="9" r="G119"/>
      <c s="9" r="H119"/>
      <c s="51" r="I119">
        <v>40606</v>
      </c>
      <c s="23" r="J119">
        <f>IF(AND(ISBLANK(E119),ISBLANK(F119),ISBLANK(G119),ISBLANK(H119),ISBLANK(I119)),"",(MIN(E119:I119)-C119))</f>
        <v>46</v>
      </c>
      <c t="str" s="23" r="K119">
        <f>IF(ISBLANK(H119),"",IF(ISBLANK(C119),"",(H119-C119)))</f>
        <v/>
      </c>
      <c t="str" s="23" r="L119">
        <f>IF(ISBLANK(D119),"",IF(ISBLANK(H119),"",(H119-D119)))</f>
        <v/>
      </c>
      <c s="51" r="M119">
        <v>40601</v>
      </c>
      <c t="str" s="24" r="N119">
        <f>IF(ISBLANK(H119),"No",IF((H119&lt;M119),"Yes","No"))</f>
        <v>No</v>
      </c>
      <c t="str" s="24" r="O119">
        <f>IF(AND(ISBLANK(H119),ISBLANK(I119)),"No",IF((MIN(H119:I119)&lt;M119),"Yes","No"))</f>
        <v>No</v>
      </c>
      <c s="23" r="P119">
        <f>IF(ISBLANK(I119),"",(I119-C119))</f>
        <v>100</v>
      </c>
      <c s="9" r="Q119"/>
      <c s="9" r="R119"/>
      <c s="42" r="S119"/>
    </row>
    <row r="120">
      <c t="s" s="22" r="A120">
        <v>134</v>
      </c>
      <c t="s" s="32" r="B120">
        <v>117</v>
      </c>
      <c s="51" r="C120">
        <v>40522</v>
      </c>
      <c s="51" r="D120">
        <v>40526</v>
      </c>
      <c s="51" r="E120"/>
      <c s="51" r="F120"/>
      <c s="51" r="G120"/>
      <c s="51" r="H120">
        <v>40544</v>
      </c>
      <c s="51" r="I120">
        <v>40580</v>
      </c>
      <c s="23" r="J120">
        <f>IF(AND(ISBLANK(E120),ISBLANK(F120),ISBLANK(G120),ISBLANK(H120),ISBLANK(I120)),"",(MIN(E120:I120)-C120))</f>
        <v>22</v>
      </c>
      <c s="23" r="K120">
        <f>IF(ISBLANK(H120),"",IF(ISBLANK(C120),"",(H120-C120)))</f>
        <v>22</v>
      </c>
      <c s="23" r="L120">
        <f>IF(ISBLANK(D120),"",IF(ISBLANK(H120),"",(H120-D120)))</f>
        <v>18</v>
      </c>
      <c s="51" r="M120">
        <v>40601</v>
      </c>
      <c t="str" s="24" r="N120">
        <f>IF(ISBLANK(H120),"No",IF((H120&lt;M120),"Yes","No"))</f>
        <v>Yes</v>
      </c>
      <c t="str" s="24" r="O120">
        <f>IF(AND(ISBLANK(H120),ISBLANK(I120)),"No",IF((MIN(H120:I120)&lt;M120),"Yes","No"))</f>
        <v>Yes</v>
      </c>
      <c s="23" r="P120">
        <f>IF(ISBLANK(I120),"",(I120-C120))</f>
        <v>58</v>
      </c>
      <c s="9" r="Q120"/>
      <c s="8" r="R120"/>
      <c s="42" r="S120"/>
    </row>
    <row r="121">
      <c t="s" s="22" r="A121">
        <v>135</v>
      </c>
      <c t="s" s="32" r="B121">
        <v>117</v>
      </c>
      <c s="51" r="C121">
        <v>40537</v>
      </c>
      <c s="51" r="D121">
        <v>40516</v>
      </c>
      <c s="51" r="E121"/>
      <c s="51" r="F121"/>
      <c s="51" r="G121"/>
      <c s="51" r="H121"/>
      <c s="51" r="I121">
        <v>40585</v>
      </c>
      <c s="23" r="J121">
        <f>IF(AND(ISBLANK(E121),ISBLANK(F121),ISBLANK(G121),ISBLANK(H121),ISBLANK(I121)),"",(MIN(E121:I121)-C121))</f>
        <v>48</v>
      </c>
      <c t="str" s="23" r="K121">
        <f>IF(ISBLANK(H121),"",IF(ISBLANK(C121),"",(H121-C121)))</f>
        <v/>
      </c>
      <c t="str" s="23" r="L121">
        <f>IF(ISBLANK(D121),"",IF(ISBLANK(H121),"",(H121-D121)))</f>
        <v/>
      </c>
      <c s="51" r="M121">
        <v>40601</v>
      </c>
      <c t="str" s="24" r="N121">
        <f>IF(ISBLANK(H121),"No",IF((H121&lt;M121),"Yes","No"))</f>
        <v>No</v>
      </c>
      <c t="str" s="24" r="O121">
        <f>IF(AND(ISBLANK(H121),ISBLANK(I121)),"No",IF((MIN(H121:I121)&lt;M121),"Yes","No"))</f>
        <v>Yes</v>
      </c>
      <c s="23" r="P121">
        <f>IF(ISBLANK(I121),"",(I121-C121))</f>
        <v>48</v>
      </c>
      <c s="9" r="Q121"/>
      <c s="8" r="R121"/>
      <c s="42" r="S121"/>
    </row>
    <row r="122">
      <c t="s" s="22" r="A122">
        <v>136</v>
      </c>
      <c t="s" s="32" r="B122">
        <v>117</v>
      </c>
      <c s="51" r="C122">
        <v>40368</v>
      </c>
      <c s="51" r="D122">
        <v>40499</v>
      </c>
      <c s="51" r="E122"/>
      <c s="51" r="F122"/>
      <c s="51" r="G122"/>
      <c s="51" r="H122"/>
      <c s="51" r="I122">
        <v>40487</v>
      </c>
      <c s="23" r="J122">
        <f>IF(AND(ISBLANK(E122),ISBLANK(F122),ISBLANK(G122),ISBLANK(H122),ISBLANK(I122)),"",(MIN(E122:I122)-C122))</f>
        <v>119</v>
      </c>
      <c t="str" s="23" r="K122">
        <f>IF(ISBLANK(H122),"",IF(ISBLANK(C122),"",(H122-C122)))</f>
        <v/>
      </c>
      <c t="str" s="23" r="L122">
        <f>IF(ISBLANK(D122),"",IF(ISBLANK(H122),"",(H122-D122)))</f>
        <v/>
      </c>
      <c s="51" r="M122">
        <v>40601</v>
      </c>
      <c t="str" s="24" r="N122">
        <f>IF(ISBLANK(H122),"No",IF((H122&lt;M122),"Yes","No"))</f>
        <v>No</v>
      </c>
      <c t="str" s="24" r="O122">
        <f>IF(AND(ISBLANK(H122),ISBLANK(I122)),"No",IF((MIN(H122:I122)&lt;M122),"Yes","No"))</f>
        <v>Yes</v>
      </c>
      <c s="23" r="P122">
        <f>IF(ISBLANK(I122),"",(I122-C122))</f>
        <v>119</v>
      </c>
      <c s="9" r="Q122"/>
      <c s="8" r="R122"/>
      <c s="42" r="S122"/>
    </row>
    <row r="123">
      <c t="s" s="22" r="A123">
        <v>137</v>
      </c>
      <c t="s" s="32" r="B123">
        <v>117</v>
      </c>
      <c s="51" r="C123">
        <v>40508</v>
      </c>
      <c s="51" r="D123">
        <v>40528</v>
      </c>
      <c s="51" r="E123"/>
      <c s="51" r="F123"/>
      <c s="51" r="G123"/>
      <c s="51" r="H123">
        <v>40560</v>
      </c>
      <c s="51" r="I123">
        <v>40561</v>
      </c>
      <c s="23" r="J123">
        <f>IF(AND(ISBLANK(E123),ISBLANK(F123),ISBLANK(G123),ISBLANK(H123),ISBLANK(I123)),"",(MIN(E123:I123)-C123))</f>
        <v>52</v>
      </c>
      <c s="23" r="K123">
        <f>IF(ISBLANK(H123),"",IF(ISBLANK(C123),"",(H123-C123)))</f>
        <v>52</v>
      </c>
      <c s="23" r="L123">
        <f>IF(ISBLANK(D123),"",IF(ISBLANK(H123),"",(H123-D123)))</f>
        <v>32</v>
      </c>
      <c s="51" r="M123">
        <v>40601</v>
      </c>
      <c t="str" s="24" r="N123">
        <f>IF(ISBLANK(H123),"No",IF((H123&lt;M123),"Yes","No"))</f>
        <v>Yes</v>
      </c>
      <c t="str" s="24" r="O123">
        <f>IF(AND(ISBLANK(H123),ISBLANK(I123)),"No",IF((MIN(H123:I123)&lt;M123),"Yes","No"))</f>
        <v>Yes</v>
      </c>
      <c s="23" r="P123">
        <f>IF(ISBLANK(I123),"",(I123-C123))</f>
        <v>53</v>
      </c>
      <c s="9" r="Q123"/>
      <c s="8" r="R123"/>
      <c s="42" r="S123"/>
    </row>
    <row r="124">
      <c t="s" s="22" r="A124">
        <v>138</v>
      </c>
      <c t="s" s="32" r="B124">
        <v>117</v>
      </c>
      <c s="51" r="C124">
        <v>40452</v>
      </c>
      <c s="51" r="D124">
        <v>40500</v>
      </c>
      <c s="51" r="E124">
        <v>40469</v>
      </c>
      <c s="51" r="F124"/>
      <c s="51" r="G124"/>
      <c s="51" r="H124">
        <v>40478</v>
      </c>
      <c s="51" r="I124">
        <v>40526</v>
      </c>
      <c s="23" r="J124">
        <f>IF(AND(ISBLANK(E124),ISBLANK(F124),ISBLANK(G124),ISBLANK(H124),ISBLANK(I124)),"",(MIN(E124:I124)-C124))</f>
        <v>17</v>
      </c>
      <c s="23" r="K124">
        <f>IF(ISBLANK(H124),"",IF(ISBLANK(C124),"",(H124-C124)))</f>
        <v>26</v>
      </c>
      <c s="23" r="L124">
        <f>IF(ISBLANK(D124),"",IF(ISBLANK(H124),"",(H124-D124)))</f>
        <v>-22</v>
      </c>
      <c s="51" r="M124">
        <v>40601</v>
      </c>
      <c t="str" s="24" r="N124">
        <f>IF(ISBLANK(H124),"No",IF((H124&lt;M124),"Yes","No"))</f>
        <v>Yes</v>
      </c>
      <c t="str" s="24" r="O124">
        <f>IF(AND(ISBLANK(H124),ISBLANK(I124)),"No",IF((MIN(H124:I124)&lt;M124),"Yes","No"))</f>
        <v>Yes</v>
      </c>
      <c s="23" r="P124">
        <f>IF(ISBLANK(I124),"",(I124-C124))</f>
        <v>74</v>
      </c>
      <c s="9" r="Q124"/>
      <c s="8" r="R124"/>
      <c s="42" r="S124"/>
    </row>
    <row r="125">
      <c t="s" s="22" r="A125">
        <v>139</v>
      </c>
      <c t="s" s="32" r="B125">
        <v>117</v>
      </c>
      <c s="51" r="C125">
        <v>40522</v>
      </c>
      <c s="51" r="D125">
        <v>40521</v>
      </c>
      <c s="51" r="E125"/>
      <c s="51" r="F125"/>
      <c s="51" r="G125"/>
      <c s="51" r="H125"/>
      <c s="51" r="I125">
        <v>40775</v>
      </c>
      <c s="23" r="J125">
        <f>IF(AND(ISBLANK(E125),ISBLANK(F125),ISBLANK(G125),ISBLANK(H125),ISBLANK(I125)),"",(MIN(E125:I125)-C125))</f>
        <v>253</v>
      </c>
      <c t="str" s="23" r="K125">
        <f>IF(ISBLANK(H125),"",IF(ISBLANK(C125),"",(H125-C125)))</f>
        <v/>
      </c>
      <c t="str" s="23" r="L125">
        <f>IF(ISBLANK(D125),"",IF(ISBLANK(H125),"",(H125-D125)))</f>
        <v/>
      </c>
      <c s="51" r="M125">
        <v>40601</v>
      </c>
      <c t="str" s="24" r="N125">
        <f>IF(ISBLANK(H125),"No",IF((H125&lt;M125),"Yes","No"))</f>
        <v>No</v>
      </c>
      <c t="str" s="24" r="O125">
        <f>IF(AND(ISBLANK(H125),ISBLANK(I125)),"No",IF((MIN(H125:I125)&lt;M125),"Yes","No"))</f>
        <v>No</v>
      </c>
      <c s="23" r="P125">
        <f>IF(ISBLANK(I125),"",(I125-C125))</f>
        <v>253</v>
      </c>
      <c s="9" r="Q125"/>
      <c s="8" r="R125"/>
      <c s="42" r="S125"/>
    </row>
    <row r="126">
      <c t="s" s="22" r="A126">
        <v>140</v>
      </c>
      <c t="s" s="32" r="B126">
        <v>117</v>
      </c>
      <c s="51" r="C126">
        <v>40438</v>
      </c>
      <c s="51" r="D126">
        <v>40519</v>
      </c>
      <c s="51" r="E126"/>
      <c s="51" r="F126"/>
      <c s="51" r="G126"/>
      <c s="51" r="H126">
        <v>40683</v>
      </c>
      <c s="51" r="I126"/>
      <c s="23" r="J126">
        <f>IF(AND(ISBLANK(E126),ISBLANK(F126),ISBLANK(G126),ISBLANK(H126),ISBLANK(I126)),"",(MIN(E126:I126)-C126))</f>
        <v>245</v>
      </c>
      <c s="23" r="K126">
        <f>IF(ISBLANK(H126),"",IF(ISBLANK(C126),"",(H126-C126)))</f>
        <v>245</v>
      </c>
      <c s="23" r="L126">
        <f>IF(ISBLANK(D126),"",IF(ISBLANK(H126),"",(H126-D126)))</f>
        <v>164</v>
      </c>
      <c s="51" r="M126">
        <v>40601</v>
      </c>
      <c t="str" s="24" r="N126">
        <f>IF(ISBLANK(H126),"No",IF((H126&lt;M126),"Yes","No"))</f>
        <v>No</v>
      </c>
      <c t="str" s="24" r="O126">
        <f>IF(AND(ISBLANK(H126),ISBLANK(I126)),"No",IF((MIN(H126:I126)&lt;M126),"Yes","No"))</f>
        <v>No</v>
      </c>
      <c t="str" s="23" r="P126">
        <f>IF(ISBLANK(I126),"",(I126-C126))</f>
        <v/>
      </c>
      <c s="9" r="Q126"/>
      <c s="8" r="R126"/>
      <c s="42" r="S126"/>
    </row>
    <row r="127">
      <c t="s" s="22" r="A127">
        <v>141</v>
      </c>
      <c t="s" s="32" r="B127">
        <v>117</v>
      </c>
      <c s="51" r="C127">
        <v>40541</v>
      </c>
      <c s="51" r="D127">
        <v>40540</v>
      </c>
      <c s="51" r="E127"/>
      <c s="51" r="F127"/>
      <c s="51" r="G127"/>
      <c s="51" r="H127"/>
      <c s="51" r="I127">
        <v>40635</v>
      </c>
      <c s="23" r="J127">
        <f>IF(AND(ISBLANK(E127),ISBLANK(F127),ISBLANK(G127),ISBLANK(H127),ISBLANK(I127)),"",(MIN(E127:I127)-C127))</f>
        <v>94</v>
      </c>
      <c t="str" s="23" r="K127">
        <f>IF(ISBLANK(H127),"",IF(ISBLANK(C127),"",(H127-C127)))</f>
        <v/>
      </c>
      <c t="str" s="23" r="L127">
        <f>IF(ISBLANK(D127),"",IF(ISBLANK(H127),"",(H127-D127)))</f>
        <v/>
      </c>
      <c s="51" r="M127">
        <v>40601</v>
      </c>
      <c t="str" s="24" r="N127">
        <f>IF(ISBLANK(H127),"No",IF((H127&lt;M127),"Yes","No"))</f>
        <v>No</v>
      </c>
      <c t="str" s="24" r="O127">
        <f>IF(AND(ISBLANK(H127),ISBLANK(I127)),"No",IF((MIN(H127:I127)&lt;M127),"Yes","No"))</f>
        <v>No</v>
      </c>
      <c s="23" r="P127">
        <f>IF(ISBLANK(I127),"",(I127-C127))</f>
        <v>94</v>
      </c>
      <c s="9" r="Q127"/>
      <c s="8" r="R127"/>
      <c s="42" r="S127"/>
    </row>
    <row r="128">
      <c t="s" s="22" r="A128">
        <v>142</v>
      </c>
      <c t="s" s="32" r="B128">
        <v>117</v>
      </c>
      <c s="51" r="C128">
        <v>40221</v>
      </c>
      <c s="51" r="D128"/>
      <c s="51" r="E128"/>
      <c s="51" r="F128"/>
      <c s="51" r="G128"/>
      <c s="51" r="H128"/>
      <c s="51" r="I128">
        <v>40317</v>
      </c>
      <c s="23" r="J128">
        <f>IF(AND(ISBLANK(E128),ISBLANK(F128),ISBLANK(G128),ISBLANK(H128),ISBLANK(I128)),"",(MIN(E128:I128)-C128))</f>
        <v>96</v>
      </c>
      <c t="str" s="23" r="K128">
        <f>IF(ISBLANK(H128),"",IF(ISBLANK(C128),"",(H128-C128)))</f>
        <v/>
      </c>
      <c t="str" s="23" r="L128">
        <f>IF(ISBLANK(D128),"",IF(ISBLANK(H128),"",(H128-D128)))</f>
        <v/>
      </c>
      <c s="51" r="M128">
        <v>40601</v>
      </c>
      <c t="str" s="24" r="N128">
        <f>IF(ISBLANK(H128),"No",IF((H128&lt;M128),"Yes","No"))</f>
        <v>No</v>
      </c>
      <c t="str" s="24" r="O128">
        <f>IF(AND(ISBLANK(H128),ISBLANK(I128)),"No",IF((MIN(H128:I128)&lt;M128),"Yes","No"))</f>
        <v>Yes</v>
      </c>
      <c s="23" r="P128">
        <f>IF(ISBLANK(I128),"",(I128-C128))</f>
        <v>96</v>
      </c>
      <c s="9" r="Q128"/>
      <c s="8" r="R128"/>
      <c s="42" r="S128"/>
    </row>
    <row r="129">
      <c t="s" s="22" r="A129">
        <v>143</v>
      </c>
      <c t="s" s="32" r="B129">
        <v>117</v>
      </c>
      <c s="51" r="C129">
        <v>40347</v>
      </c>
      <c s="51" r="D129">
        <v>40494</v>
      </c>
      <c s="51" r="E129">
        <v>40348</v>
      </c>
      <c s="51" r="F129"/>
      <c s="51" r="G129">
        <v>40388</v>
      </c>
      <c s="51" r="H129">
        <v>40385</v>
      </c>
      <c s="51" r="I129">
        <v>40430</v>
      </c>
      <c s="23" r="J129">
        <f>IF(AND(ISBLANK(E129),ISBLANK(F129),ISBLANK(G129),ISBLANK(H129),ISBLANK(I129)),"",(MIN(E129:I129)-C129))</f>
        <v>1</v>
      </c>
      <c s="23" r="K129">
        <f>IF(ISBLANK(H129),"",IF(ISBLANK(C129),"",(H129-C129)))</f>
        <v>38</v>
      </c>
      <c s="23" r="L129">
        <f>IF(ISBLANK(D129),"",IF(ISBLANK(H129),"",(H129-D129)))</f>
        <v>-109</v>
      </c>
      <c s="51" r="M129">
        <v>40601</v>
      </c>
      <c t="str" s="24" r="N129">
        <f>IF(ISBLANK(H129),"No",IF((H129&lt;M129),"Yes","No"))</f>
        <v>Yes</v>
      </c>
      <c t="str" s="24" r="O129">
        <f>IF(AND(ISBLANK(H129),ISBLANK(I129)),"No",IF((MIN(H129:I129)&lt;M129),"Yes","No"))</f>
        <v>Yes</v>
      </c>
      <c s="23" r="P129">
        <f>IF(ISBLANK(I129),"",(I129-C129))</f>
        <v>83</v>
      </c>
      <c s="9" r="Q129"/>
      <c s="8" r="R129"/>
      <c s="42" r="S129"/>
    </row>
    <row r="130">
      <c t="s" s="22" r="A130">
        <v>144</v>
      </c>
      <c t="s" s="32" r="B130">
        <v>117</v>
      </c>
      <c s="51" r="C130">
        <v>40529</v>
      </c>
      <c s="51" r="D130"/>
      <c s="51" r="E130"/>
      <c s="51" r="F130">
        <v>40533</v>
      </c>
      <c s="51" r="G130">
        <v>40600</v>
      </c>
      <c s="51" r="H130"/>
      <c s="51" r="I130">
        <v>40604</v>
      </c>
      <c s="23" r="J130">
        <f>IF(AND(ISBLANK(E130),ISBLANK(F130),ISBLANK(G130),ISBLANK(H130),ISBLANK(I130)),"",(MIN(E130:I130)-C130))</f>
        <v>4</v>
      </c>
      <c t="str" s="23" r="K130">
        <f>IF(ISBLANK(H130),"",IF(ISBLANK(C130),"",(H130-C130)))</f>
        <v/>
      </c>
      <c t="str" s="23" r="L130">
        <f>IF(ISBLANK(D130),"",IF(ISBLANK(H130),"",(H130-D130)))</f>
        <v/>
      </c>
      <c s="51" r="M130">
        <v>40601</v>
      </c>
      <c t="str" s="24" r="N130">
        <f>IF(ISBLANK(H130),"No",IF((H130&lt;M130),"Yes","No"))</f>
        <v>No</v>
      </c>
      <c t="str" s="24" r="O130">
        <f>IF(AND(ISBLANK(H130),ISBLANK(I130)),"No",IF((MIN(H130:I130)&lt;M130),"Yes","No"))</f>
        <v>No</v>
      </c>
      <c s="23" r="P130">
        <f>IF(ISBLANK(I130),"",(I130-C130))</f>
        <v>75</v>
      </c>
      <c s="9" r="Q130"/>
      <c s="8" r="R130"/>
      <c s="42" r="S130"/>
    </row>
    <row r="131">
      <c t="s" s="22" r="A131">
        <v>145</v>
      </c>
      <c t="s" s="32" r="B131">
        <v>117</v>
      </c>
      <c s="51" r="C131">
        <v>40534</v>
      </c>
      <c s="51" r="D131">
        <v>40526</v>
      </c>
      <c s="51" r="E131"/>
      <c s="51" r="F131"/>
      <c s="51" r="G131"/>
      <c s="51" r="H131">
        <v>40544</v>
      </c>
      <c s="51" r="I131"/>
      <c s="23" r="J131">
        <f>IF(AND(ISBLANK(E131),ISBLANK(F131),ISBLANK(G131),ISBLANK(H131),ISBLANK(I131)),"",(MIN(E131:I131)-C131))</f>
        <v>10</v>
      </c>
      <c s="23" r="K131">
        <f>IF(ISBLANK(H131),"",IF(ISBLANK(C131),"",(H131-C131)))</f>
        <v>10</v>
      </c>
      <c s="23" r="L131">
        <f>IF(ISBLANK(D131),"",IF(ISBLANK(H131),"",(H131-D131)))</f>
        <v>18</v>
      </c>
      <c s="51" r="M131">
        <v>40601</v>
      </c>
      <c t="str" s="24" r="N131">
        <f>IF(ISBLANK(H131),"No",IF((H131&lt;M131),"Yes","No"))</f>
        <v>Yes</v>
      </c>
      <c t="str" s="24" r="O131">
        <f>IF(AND(ISBLANK(H131),ISBLANK(I131)),"No",IF((MIN(H131:I131)&lt;M131),"Yes","No"))</f>
        <v>Yes</v>
      </c>
      <c t="str" s="23" r="P131">
        <f>IF(ISBLANK(I131),"",(I131-C131))</f>
        <v/>
      </c>
      <c s="9" r="Q131"/>
      <c s="8" r="R131"/>
      <c s="42" r="S131"/>
    </row>
    <row r="132">
      <c t="s" s="22" r="A132">
        <v>146</v>
      </c>
      <c t="s" s="32" r="B132">
        <v>117</v>
      </c>
      <c s="51" r="C132">
        <v>40494</v>
      </c>
      <c s="51" r="D132"/>
      <c s="51" r="E132">
        <v>40498</v>
      </c>
      <c s="51" r="F132"/>
      <c s="51" r="G132">
        <v>40528</v>
      </c>
      <c s="51" r="H132"/>
      <c s="51" r="I132">
        <v>40566</v>
      </c>
      <c s="23" r="J132">
        <f>IF(AND(ISBLANK(E132),ISBLANK(F132),ISBLANK(G132),ISBLANK(H132),ISBLANK(I132)),"",(MIN(E132:I132)-C132))</f>
        <v>4</v>
      </c>
      <c t="str" s="23" r="K132">
        <f>IF(ISBLANK(H132),"",IF(ISBLANK(C132),"",(H132-C132)))</f>
        <v/>
      </c>
      <c t="str" s="23" r="L132">
        <f>IF(ISBLANK(D132),"",IF(ISBLANK(H132),"",(H132-D132)))</f>
        <v/>
      </c>
      <c s="51" r="M132">
        <v>40601</v>
      </c>
      <c t="str" s="24" r="N132">
        <f>IF(ISBLANK(H132),"No",IF((H132&lt;M132),"Yes","No"))</f>
        <v>No</v>
      </c>
      <c t="str" s="24" r="O132">
        <f>IF(AND(ISBLANK(H132),ISBLANK(I132)),"No",IF((MIN(H132:I132)&lt;M132),"Yes","No"))</f>
        <v>Yes</v>
      </c>
      <c s="23" r="P132">
        <f>IF(ISBLANK(I132),"",(I132-C132))</f>
        <v>72</v>
      </c>
      <c s="9" r="Q132"/>
      <c s="8" r="R132"/>
      <c s="42" r="S132"/>
    </row>
    <row r="133">
      <c t="s" s="22" r="A133">
        <v>147</v>
      </c>
      <c t="s" s="32" r="B133">
        <v>117</v>
      </c>
      <c s="51" r="C133">
        <v>40340</v>
      </c>
      <c s="51" r="D133">
        <v>40473</v>
      </c>
      <c s="51" r="E133"/>
      <c s="51" r="F133"/>
      <c s="51" r="G133"/>
      <c s="51" r="H133"/>
      <c s="51" r="I133">
        <v>40465</v>
      </c>
      <c s="23" r="J133">
        <f>IF(AND(ISBLANK(E133),ISBLANK(F133),ISBLANK(G133),ISBLANK(H133),ISBLANK(I133)),"",(MIN(E133:I133)-C133))</f>
        <v>125</v>
      </c>
      <c t="str" s="23" r="K133">
        <f>IF(ISBLANK(H133),"",IF(ISBLANK(C133),"",(H133-C133)))</f>
        <v/>
      </c>
      <c t="str" s="23" r="L133">
        <f>IF(ISBLANK(D133),"",IF(ISBLANK(H133),"",(H133-D133)))</f>
        <v/>
      </c>
      <c s="51" r="M133">
        <v>40601</v>
      </c>
      <c t="str" s="24" r="N133">
        <f>IF(ISBLANK(H133),"No",IF((H133&lt;M133),"Yes","No"))</f>
        <v>No</v>
      </c>
      <c t="str" s="24" r="O133">
        <f>IF(AND(ISBLANK(H133),ISBLANK(I133)),"No",IF((MIN(H133:I133)&lt;M133),"Yes","No"))</f>
        <v>Yes</v>
      </c>
      <c s="23" r="P133">
        <f>IF(ISBLANK(I133),"",(I133-C133))</f>
        <v>125</v>
      </c>
      <c s="9" r="Q133"/>
      <c s="8" r="R133"/>
      <c s="42" r="S133"/>
    </row>
    <row r="134">
      <c t="s" s="22" r="A134">
        <v>148</v>
      </c>
      <c t="s" s="32" r="B134">
        <v>149</v>
      </c>
      <c s="51" r="C134">
        <v>40095</v>
      </c>
      <c s="51" r="D134">
        <v>40131</v>
      </c>
      <c s="51" r="E134"/>
      <c s="51" r="F134"/>
      <c s="51" r="G134"/>
      <c s="51" r="H134">
        <v>40171</v>
      </c>
      <c s="51" r="I134">
        <v>40240</v>
      </c>
      <c s="23" r="J134">
        <f>IF(AND(ISBLANK(E134),ISBLANK(F134),ISBLANK(G134),ISBLANK(H134),ISBLANK(I134)),"",(MIN(E134:I134)-C134))</f>
        <v>76</v>
      </c>
      <c s="23" r="K134">
        <f>IF(ISBLANK(H134),"",IF(ISBLANK(C134),"",(H134-C134)))</f>
        <v>76</v>
      </c>
      <c s="23" r="L134">
        <f>IF(ISBLANK(D134),"",IF(ISBLANK(H134),"",(H134-D134)))</f>
        <v>40</v>
      </c>
      <c s="51" r="M134">
        <v>40244</v>
      </c>
      <c t="str" s="24" r="N134">
        <f>IF(ISBLANK(H134),"No",IF((H134&lt;M134),"Yes","No"))</f>
        <v>Yes</v>
      </c>
      <c t="str" s="24" r="O134">
        <f>IF(AND(ISBLANK(H134),ISBLANK(I134)),"No",IF((MIN(H134:I134)&lt;M134),"Yes","No"))</f>
        <v>Yes</v>
      </c>
      <c s="23" r="P134">
        <f>IF(ISBLANK(I134),"",(I134-C134))</f>
        <v>145</v>
      </c>
      <c s="9" r="Q134"/>
      <c s="8" r="R134"/>
      <c s="42" r="S134"/>
    </row>
    <row r="135">
      <c t="s" s="22" r="A135">
        <v>150</v>
      </c>
      <c t="s" s="32" r="B135">
        <v>149</v>
      </c>
      <c s="51" r="C135">
        <v>40088</v>
      </c>
      <c s="51" r="D135">
        <v>40136</v>
      </c>
      <c s="51" r="E135"/>
      <c s="51" r="F135"/>
      <c s="51" r="G135"/>
      <c s="51" r="H135">
        <v>40187</v>
      </c>
      <c s="51" r="I135">
        <v>40205</v>
      </c>
      <c s="23" r="J135">
        <f>IF(AND(ISBLANK(E135),ISBLANK(F135),ISBLANK(G135),ISBLANK(H135),ISBLANK(I135)),"",(MIN(E135:I135)-C135))</f>
        <v>99</v>
      </c>
      <c s="23" r="K135">
        <f>IF(ISBLANK(H135),"",IF(ISBLANK(C135),"",(H135-C135)))</f>
        <v>99</v>
      </c>
      <c s="23" r="L135">
        <f>IF(ISBLANK(D135),"",IF(ISBLANK(H135),"",(H135-D135)))</f>
        <v>51</v>
      </c>
      <c s="51" r="M135">
        <v>40244</v>
      </c>
      <c t="str" s="24" r="N135">
        <f>IF(ISBLANK(H135),"No",IF((H135&lt;M135),"Yes","No"))</f>
        <v>Yes</v>
      </c>
      <c t="str" s="24" r="O135">
        <f>IF(AND(ISBLANK(H135),ISBLANK(I135)),"No",IF((MIN(H135:I135)&lt;M135),"Yes","No"))</f>
        <v>Yes</v>
      </c>
      <c s="23" r="P135">
        <f>IF(ISBLANK(I135),"",(I135-C135))</f>
        <v>117</v>
      </c>
      <c s="9" r="Q135"/>
      <c s="8" r="R135"/>
      <c s="42" r="S135"/>
    </row>
    <row r="136">
      <c t="s" s="22" r="A136">
        <v>151</v>
      </c>
      <c t="s" s="32" r="B136">
        <v>149</v>
      </c>
      <c s="51" r="C136">
        <v>40158</v>
      </c>
      <c s="51" r="D136">
        <v>40155</v>
      </c>
      <c s="51" r="E136"/>
      <c s="51" r="F136"/>
      <c s="51" r="G136"/>
      <c s="51" r="H136"/>
      <c s="51" r="I136">
        <v>40296</v>
      </c>
      <c s="23" r="J136">
        <f>IF(AND(ISBLANK(E136),ISBLANK(F136),ISBLANK(G136),ISBLANK(H136),ISBLANK(I136)),"",(MIN(E136:I136)-C136))</f>
        <v>138</v>
      </c>
      <c t="str" s="23" r="K136">
        <f>IF(ISBLANK(H136),"",IF(ISBLANK(C136),"",(H136-C136)))</f>
        <v/>
      </c>
      <c t="str" s="23" r="L136">
        <f>IF(ISBLANK(D136),"",IF(ISBLANK(H136),"",(H136-D136)))</f>
        <v/>
      </c>
      <c s="51" r="M136">
        <v>40244</v>
      </c>
      <c t="str" s="24" r="N136">
        <f>IF(ISBLANK(H136),"No",IF((H136&lt;M136),"Yes","No"))</f>
        <v>No</v>
      </c>
      <c t="str" s="24" r="O136">
        <f>IF(AND(ISBLANK(H136),ISBLANK(I136)),"No",IF((MIN(H136:I136)&lt;M136),"Yes","No"))</f>
        <v>No</v>
      </c>
      <c s="23" r="P136">
        <f>IF(ISBLANK(I136),"",(I136-C136))</f>
        <v>138</v>
      </c>
      <c s="9" r="Q136"/>
      <c s="8" r="R136"/>
      <c s="42" r="S136"/>
    </row>
    <row r="137">
      <c t="s" s="22" r="A137">
        <v>152</v>
      </c>
      <c t="s" s="32" r="B137">
        <v>149</v>
      </c>
      <c s="51" r="C137">
        <v>40165</v>
      </c>
      <c s="51" r="D137">
        <v>40193</v>
      </c>
      <c s="51" r="E137"/>
      <c s="51" r="F137">
        <v>40166</v>
      </c>
      <c s="51" r="G137"/>
      <c s="51" r="H137">
        <v>40213</v>
      </c>
      <c s="36" r="I137">
        <v>40271</v>
      </c>
      <c s="23" r="J137">
        <f>IF(AND(ISBLANK(E137),ISBLANK(F137),ISBLANK(G137),ISBLANK(H137),ISBLANK(I137)),"",(MIN(E137:I137)-C137))</f>
        <v>1</v>
      </c>
      <c s="23" r="K137">
        <f>IF(ISBLANK(H137),"",IF(ISBLANK(C137),"",(H137-C137)))</f>
        <v>48</v>
      </c>
      <c s="23" r="L137">
        <f>IF(ISBLANK(D137),"",IF(ISBLANK(H137),"",(H137-D137)))</f>
        <v>20</v>
      </c>
      <c s="51" r="M137">
        <v>40244</v>
      </c>
      <c t="str" s="24" r="N137">
        <f>IF(ISBLANK(H137),"No",IF((H137&lt;M137),"Yes","No"))</f>
        <v>Yes</v>
      </c>
      <c t="str" s="24" r="O137">
        <f>IF(AND(ISBLANK(H137),ISBLANK(I137)),"No",IF((MIN(H137:I137)&lt;M137),"Yes","No"))</f>
        <v>Yes</v>
      </c>
      <c s="23" r="P137">
        <f>IF(ISBLANK(I137),"",(I137-C137))</f>
        <v>106</v>
      </c>
      <c s="9" r="Q137"/>
      <c s="8" r="R137"/>
      <c s="42" r="S137"/>
    </row>
    <row r="138">
      <c t="s" s="22" r="A138">
        <v>153</v>
      </c>
      <c t="s" s="32" r="B138">
        <v>149</v>
      </c>
      <c s="51" r="C138">
        <v>40074</v>
      </c>
      <c s="51" r="D138">
        <v>40135</v>
      </c>
      <c s="51" r="E138"/>
      <c s="51" r="F138"/>
      <c s="51" r="G138"/>
      <c s="51" r="H138"/>
      <c s="51" r="I138">
        <v>40190</v>
      </c>
      <c s="23" r="J138">
        <f>IF(AND(ISBLANK(E138),ISBLANK(F138),ISBLANK(G138),ISBLANK(H138),ISBLANK(I138)),"",(MIN(E138:I138)-C138))</f>
        <v>116</v>
      </c>
      <c t="str" s="23" r="K138">
        <f>IF(ISBLANK(H138),"",IF(ISBLANK(C138),"",(H138-C138)))</f>
        <v/>
      </c>
      <c t="str" s="23" r="L138">
        <f>IF(ISBLANK(D138),"",IF(ISBLANK(H138),"",(H138-D138)))</f>
        <v/>
      </c>
      <c s="51" r="M138">
        <v>40244</v>
      </c>
      <c t="str" s="24" r="N138">
        <f>IF(ISBLANK(H138),"No",IF((H138&lt;M138),"Yes","No"))</f>
        <v>No</v>
      </c>
      <c t="str" s="24" r="O138">
        <f>IF(AND(ISBLANK(H138),ISBLANK(I138)),"No",IF((MIN(H138:I138)&lt;M138),"Yes","No"))</f>
        <v>Yes</v>
      </c>
      <c s="23" r="P138">
        <f>IF(ISBLANK(I138),"",(I138-C138))</f>
        <v>116</v>
      </c>
      <c s="9" r="Q138"/>
      <c s="8" r="R138"/>
      <c s="42" r="S138"/>
    </row>
    <row r="139">
      <c t="s" s="22" r="A139">
        <v>154</v>
      </c>
      <c t="s" s="32" r="B139">
        <v>149</v>
      </c>
      <c s="51" r="C139">
        <v>40074</v>
      </c>
      <c s="51" r="D139">
        <v>40114</v>
      </c>
      <c s="51" r="E139"/>
      <c s="51" r="F139"/>
      <c s="51" r="G139"/>
      <c s="51" r="H139"/>
      <c s="51" r="I139">
        <v>40140</v>
      </c>
      <c s="23" r="J139">
        <f>IF(AND(ISBLANK(E139),ISBLANK(F139),ISBLANK(G139),ISBLANK(H139),ISBLANK(I139)),"",(MIN(E139:I139)-C139))</f>
        <v>66</v>
      </c>
      <c t="str" s="23" r="K139">
        <f>IF(ISBLANK(H139),"",IF(ISBLANK(C139),"",(H139-C139)))</f>
        <v/>
      </c>
      <c t="str" s="23" r="L139">
        <f>IF(ISBLANK(D139),"",IF(ISBLANK(H139),"",(H139-D139)))</f>
        <v/>
      </c>
      <c s="51" r="M139">
        <v>40244</v>
      </c>
      <c t="str" s="24" r="N139">
        <f>IF(ISBLANK(H139),"No",IF((H139&lt;M139),"Yes","No"))</f>
        <v>No</v>
      </c>
      <c t="str" s="24" r="O139">
        <f>IF(AND(ISBLANK(H139),ISBLANK(I139)),"No",IF((MIN(H139:I139)&lt;M139),"Yes","No"))</f>
        <v>Yes</v>
      </c>
      <c s="23" r="P139">
        <f>IF(ISBLANK(I139),"",(I139-C139))</f>
        <v>66</v>
      </c>
      <c s="9" r="Q139"/>
      <c s="8" r="R139"/>
      <c s="42" r="S139"/>
    </row>
    <row r="140">
      <c t="s" s="22" r="A140">
        <v>155</v>
      </c>
      <c t="s" s="32" r="B140">
        <v>149</v>
      </c>
      <c s="51" r="C140">
        <v>39850</v>
      </c>
      <c s="51" r="D140">
        <v>40136</v>
      </c>
      <c s="51" r="E140">
        <v>39884</v>
      </c>
      <c s="51" r="F140"/>
      <c s="51" r="G140"/>
      <c s="51" r="H140"/>
      <c s="51" r="I140">
        <v>39956</v>
      </c>
      <c s="23" r="J140">
        <f>IF(AND(ISBLANK(E140),ISBLANK(F140),ISBLANK(G140),ISBLANK(H140),ISBLANK(I140)),"",(MIN(E140:I140)-C140))</f>
        <v>34</v>
      </c>
      <c t="str" s="23" r="K140">
        <f>IF(ISBLANK(H140),"",IF(ISBLANK(C140),"",(H140-C140)))</f>
        <v/>
      </c>
      <c t="str" s="23" r="L140">
        <f>IF(ISBLANK(D140),"",IF(ISBLANK(H140),"",(H140-D140)))</f>
        <v/>
      </c>
      <c s="51" r="M140">
        <v>40244</v>
      </c>
      <c t="str" s="24" r="N140">
        <f>IF(ISBLANK(H140),"No",IF((H140&lt;M140),"Yes","No"))</f>
        <v>No</v>
      </c>
      <c t="str" s="24" r="O140">
        <f>IF(AND(ISBLANK(H140),ISBLANK(I140)),"No",IF((MIN(H140:I140)&lt;M140),"Yes","No"))</f>
        <v>Yes</v>
      </c>
      <c s="23" r="P140">
        <f>IF(ISBLANK(I140),"",(I140-C140))</f>
        <v>106</v>
      </c>
      <c s="9" r="Q140"/>
      <c s="8" r="R140"/>
      <c s="42" r="S140"/>
    </row>
    <row r="141">
      <c t="s" s="22" r="A141">
        <v>156</v>
      </c>
      <c t="s" s="32" r="B141">
        <v>149</v>
      </c>
      <c s="51" r="C141">
        <v>40163</v>
      </c>
      <c s="51" r="D141">
        <v>40164</v>
      </c>
      <c s="51" r="E141"/>
      <c s="51" r="F141"/>
      <c s="51" r="G141"/>
      <c s="51" r="H141">
        <v>40224</v>
      </c>
      <c s="51" r="I141">
        <v>40275</v>
      </c>
      <c s="23" r="J141">
        <f>IF(AND(ISBLANK(E141),ISBLANK(F141),ISBLANK(G141),ISBLANK(H141),ISBLANK(I141)),"",(MIN(E141:I141)-C141))</f>
        <v>61</v>
      </c>
      <c s="23" r="K141">
        <f>IF(ISBLANK(H141),"",IF(ISBLANK(C141),"",(H141-C141)))</f>
        <v>61</v>
      </c>
      <c s="23" r="L141">
        <f>IF(ISBLANK(D141),"",IF(ISBLANK(H141),"",(H141-D141)))</f>
        <v>60</v>
      </c>
      <c s="51" r="M141">
        <v>40244</v>
      </c>
      <c t="str" s="24" r="N141">
        <f>IF(ISBLANK(H141),"No",IF((H141&lt;M141),"Yes","No"))</f>
        <v>Yes</v>
      </c>
      <c t="str" s="24" r="O141">
        <f>IF(AND(ISBLANK(H141),ISBLANK(I141)),"No",IF((MIN(H141:I141)&lt;M141),"Yes","No"))</f>
        <v>Yes</v>
      </c>
      <c s="23" r="P141">
        <f>IF(ISBLANK(I141),"",(I141-C141))</f>
        <v>112</v>
      </c>
      <c s="9" r="Q141"/>
      <c s="8" r="R141"/>
      <c s="42" r="S141"/>
    </row>
    <row r="142">
      <c t="s" s="22" r="A142">
        <v>157</v>
      </c>
      <c t="s" s="32" r="B142">
        <v>149</v>
      </c>
      <c s="51" r="C142">
        <v>40039</v>
      </c>
      <c s="51" r="D142">
        <v>40135</v>
      </c>
      <c s="51" r="E142">
        <v>40041</v>
      </c>
      <c s="51" r="F142">
        <v>40042</v>
      </c>
      <c s="51" r="G142">
        <v>40060</v>
      </c>
      <c s="51" r="H142"/>
      <c s="51" r="I142">
        <v>40141</v>
      </c>
      <c s="23" r="J142">
        <f>IF(AND(ISBLANK(E142),ISBLANK(F142),ISBLANK(G142),ISBLANK(H142),ISBLANK(I142)),"",(MIN(E142:I142)-C142))</f>
        <v>2</v>
      </c>
      <c t="str" s="23" r="K142">
        <f>IF(ISBLANK(H142),"",IF(ISBLANK(C142),"",(H142-C142)))</f>
        <v/>
      </c>
      <c t="str" s="23" r="L142">
        <f>IF(ISBLANK(D142),"",IF(ISBLANK(H142),"",(H142-D142)))</f>
        <v/>
      </c>
      <c s="51" r="M142">
        <v>40244</v>
      </c>
      <c t="str" s="24" r="N142">
        <f>IF(ISBLANK(H142),"No",IF((H142&lt;M142),"Yes","No"))</f>
        <v>No</v>
      </c>
      <c t="str" s="24" r="O142">
        <f>IF(AND(ISBLANK(H142),ISBLANK(I142)),"No",IF((MIN(H142:I142)&lt;M142),"Yes","No"))</f>
        <v>Yes</v>
      </c>
      <c s="23" r="P142">
        <f>IF(ISBLANK(I142),"",(I142-C142))</f>
        <v>102</v>
      </c>
      <c s="9" r="Q142"/>
      <c s="8" r="R142"/>
      <c s="42" r="S142"/>
    </row>
    <row r="143">
      <c t="s" s="22" r="A143">
        <v>158</v>
      </c>
      <c t="s" s="32" r="B143">
        <v>149</v>
      </c>
      <c s="51" r="C143">
        <v>40130</v>
      </c>
      <c s="51" r="D143">
        <v>40163</v>
      </c>
      <c s="51" r="E143">
        <v>40163</v>
      </c>
      <c s="51" r="F143"/>
      <c s="51" r="G143"/>
      <c s="51" r="H143">
        <v>40189</v>
      </c>
      <c s="51" r="I143">
        <v>40234</v>
      </c>
      <c s="23" r="J143">
        <f>IF(AND(ISBLANK(E143),ISBLANK(F143),ISBLANK(G143),ISBLANK(H143),ISBLANK(I143)),"",(MIN(E143:I143)-C143))</f>
        <v>33</v>
      </c>
      <c s="23" r="K143">
        <f>IF(ISBLANK(H143),"",IF(ISBLANK(C143),"",(H143-C143)))</f>
        <v>59</v>
      </c>
      <c s="23" r="L143">
        <f>IF(ISBLANK(D143),"",IF(ISBLANK(H143),"",(H143-D143)))</f>
        <v>26</v>
      </c>
      <c s="51" r="M143">
        <v>40244</v>
      </c>
      <c t="str" s="24" r="N143">
        <f>IF(ISBLANK(H143),"No",IF((H143&lt;M143),"Yes","No"))</f>
        <v>Yes</v>
      </c>
      <c t="str" s="24" r="O143">
        <f>IF(AND(ISBLANK(H143),ISBLANK(I143)),"No",IF((MIN(H143:I143)&lt;M143),"Yes","No"))</f>
        <v>Yes</v>
      </c>
      <c s="23" r="P143">
        <f>IF(ISBLANK(I143),"",(I143-C143))</f>
        <v>104</v>
      </c>
      <c s="9" r="Q143"/>
      <c s="8" r="R143"/>
      <c s="42" r="S143"/>
    </row>
    <row r="144">
      <c t="s" s="22" r="A144">
        <v>159</v>
      </c>
      <c t="s" s="32" r="B144">
        <v>149</v>
      </c>
      <c s="51" r="C144">
        <v>40009</v>
      </c>
      <c s="51" r="D144">
        <v>40163</v>
      </c>
      <c s="51" r="E144"/>
      <c s="51" r="F144">
        <v>40013</v>
      </c>
      <c s="51" r="G144"/>
      <c s="51" r="H144"/>
      <c s="51" r="I144">
        <v>40097</v>
      </c>
      <c s="23" r="J144">
        <f>IF(AND(ISBLANK(E144),ISBLANK(F144),ISBLANK(G144),ISBLANK(H144),ISBLANK(I144)),"",(MIN(E144:I144)-C144))</f>
        <v>4</v>
      </c>
      <c t="str" s="23" r="K144">
        <f>IF(ISBLANK(H144),"",IF(ISBLANK(C144),"",(H144-C144)))</f>
        <v/>
      </c>
      <c t="str" s="23" r="L144">
        <f>IF(ISBLANK(D144),"",IF(ISBLANK(H144),"",(H144-D144)))</f>
        <v/>
      </c>
      <c s="51" r="M144">
        <v>40244</v>
      </c>
      <c t="str" s="24" r="N144">
        <f>IF(ISBLANK(H144),"No",IF((H144&lt;M144),"Yes","No"))</f>
        <v>No</v>
      </c>
      <c t="str" s="24" r="O144">
        <f>IF(AND(ISBLANK(H144),ISBLANK(I144)),"No",IF((MIN(H144:I144)&lt;M144),"Yes","No"))</f>
        <v>Yes</v>
      </c>
      <c s="23" r="P144">
        <f>IF(ISBLANK(I144),"",(I144-C144))</f>
        <v>88</v>
      </c>
      <c s="9" r="Q144"/>
      <c s="8" r="R144"/>
      <c s="42" r="S144"/>
    </row>
    <row r="145">
      <c t="s" s="22" r="A145">
        <v>160</v>
      </c>
      <c t="s" s="32" r="B145">
        <v>149</v>
      </c>
      <c s="51" r="C145">
        <v>39927</v>
      </c>
      <c s="51" r="D145">
        <v>40169</v>
      </c>
      <c s="51" r="E145"/>
      <c s="51" r="F145"/>
      <c s="51" r="G145"/>
      <c s="51" r="H145"/>
      <c s="51" r="I145">
        <v>39813</v>
      </c>
      <c s="23" r="J145">
        <f>IF(AND(ISBLANK(E145),ISBLANK(F145),ISBLANK(G145),ISBLANK(H145),ISBLANK(I145)),"",(MIN(E145:I145)-C145))</f>
        <v>-114</v>
      </c>
      <c t="str" s="23" r="K145">
        <f>IF(ISBLANK(H145),"",IF(ISBLANK(C145),"",(H145-C145)))</f>
        <v/>
      </c>
      <c t="str" s="23" r="L145">
        <f>IF(ISBLANK(D145),"",IF(ISBLANK(H145),"",(H145-D145)))</f>
        <v/>
      </c>
      <c s="51" r="M145">
        <v>40244</v>
      </c>
      <c t="str" s="24" r="N145">
        <f>IF(ISBLANK(H145),"No",IF((H145&lt;M145),"Yes","No"))</f>
        <v>No</v>
      </c>
      <c t="str" s="24" r="O145">
        <f>IF(AND(ISBLANK(H145),ISBLANK(I145)),"No",IF((MIN(H145:I145)&lt;M145),"Yes","No"))</f>
        <v>Yes</v>
      </c>
      <c s="23" r="P145">
        <f>IF(ISBLANK(I145),"",(I145-C145))</f>
        <v>-114</v>
      </c>
      <c s="9" r="Q145"/>
      <c s="8" r="R145"/>
      <c s="42" r="S145"/>
    </row>
    <row r="146">
      <c t="s" s="22" r="A146">
        <v>161</v>
      </c>
      <c t="s" s="32" r="B146">
        <v>149</v>
      </c>
      <c s="51" r="C146">
        <v>40046</v>
      </c>
      <c s="51" r="D146">
        <v>40155</v>
      </c>
      <c s="51" r="E146">
        <v>40072</v>
      </c>
      <c s="51" r="F146"/>
      <c s="51" r="G146"/>
      <c s="51" r="H146"/>
      <c s="51" r="I146">
        <v>40134</v>
      </c>
      <c s="23" r="J146">
        <f>IF(AND(ISBLANK(E146),ISBLANK(F146),ISBLANK(G146),ISBLANK(H146),ISBLANK(I146)),"",(MIN(E146:I146)-C146))</f>
        <v>26</v>
      </c>
      <c t="str" s="23" r="K146">
        <f>IF(ISBLANK(H146),"",IF(ISBLANK(C146),"",(H146-C146)))</f>
        <v/>
      </c>
      <c t="str" s="23" r="L146">
        <f>IF(ISBLANK(D146),"",IF(ISBLANK(H146),"",(H146-D146)))</f>
        <v/>
      </c>
      <c s="51" r="M146">
        <v>40244</v>
      </c>
      <c t="str" s="24" r="N146">
        <f>IF(ISBLANK(H146),"No",IF((H146&lt;M146),"Yes","No"))</f>
        <v>No</v>
      </c>
      <c t="str" s="24" r="O146">
        <f>IF(AND(ISBLANK(H146),ISBLANK(I146)),"No",IF((MIN(H146:I146)&lt;M146),"Yes","No"))</f>
        <v>Yes</v>
      </c>
      <c s="23" r="P146">
        <f>IF(ISBLANK(I146),"",(I146-C146))</f>
        <v>88</v>
      </c>
      <c s="9" r="Q146"/>
      <c s="8" r="R146"/>
      <c s="42" r="S146"/>
    </row>
    <row r="147">
      <c t="s" s="22" r="A147">
        <v>162</v>
      </c>
      <c t="s" s="32" r="B147">
        <v>149</v>
      </c>
      <c s="51" r="C147">
        <v>40018</v>
      </c>
      <c s="51" r="D147"/>
      <c s="51" r="E147"/>
      <c s="51" r="F147"/>
      <c s="51" r="G147"/>
      <c s="51" r="H147"/>
      <c s="51" r="I147">
        <v>40000</v>
      </c>
      <c s="23" r="J147">
        <f>IF(AND(ISBLANK(E147),ISBLANK(F147),ISBLANK(G147),ISBLANK(H147),ISBLANK(I147)),"",(MIN(E147:I147)-C147))</f>
        <v>-18</v>
      </c>
      <c t="str" s="23" r="K147">
        <f>IF(ISBLANK(H147),"",IF(ISBLANK(C147),"",(H147-C147)))</f>
        <v/>
      </c>
      <c t="str" s="23" r="L147">
        <f>IF(ISBLANK(D147),"",IF(ISBLANK(H147),"",(H147-D147)))</f>
        <v/>
      </c>
      <c s="51" r="M147">
        <v>40244</v>
      </c>
      <c t="str" s="24" r="N147">
        <f>IF(ISBLANK(H147),"No",IF((H147&lt;M147),"Yes","No"))</f>
        <v>No</v>
      </c>
      <c t="str" s="24" r="O147">
        <f>IF(AND(ISBLANK(H147),ISBLANK(I147)),"No",IF((MIN(H147:I147)&lt;M147),"Yes","No"))</f>
        <v>Yes</v>
      </c>
      <c s="23" r="P147">
        <f>IF(ISBLANK(I147),"",(I147-C147))</f>
        <v>-18</v>
      </c>
      <c s="9" r="Q147"/>
      <c s="8" r="R147"/>
      <c s="42" r="S147"/>
    </row>
    <row r="148">
      <c t="s" s="22" r="A148">
        <v>163</v>
      </c>
      <c t="s" s="32" r="B148">
        <v>149</v>
      </c>
      <c s="51" r="C148">
        <v>40158</v>
      </c>
      <c s="51" r="D148">
        <v>40158</v>
      </c>
      <c s="51" r="E148"/>
      <c s="51" r="F148"/>
      <c s="51" r="G148"/>
      <c s="51" r="H148">
        <v>40170</v>
      </c>
      <c s="51" r="I148">
        <v>40297</v>
      </c>
      <c s="23" r="J148">
        <f>IF(AND(ISBLANK(E148),ISBLANK(F148),ISBLANK(G148),ISBLANK(H148),ISBLANK(I148)),"",(MIN(E148:I148)-C148))</f>
        <v>12</v>
      </c>
      <c s="23" r="K148">
        <f>IF(ISBLANK(H148),"",IF(ISBLANK(C148),"",(H148-C148)))</f>
        <v>12</v>
      </c>
      <c s="23" r="L148">
        <f>IF(ISBLANK(D148),"",IF(ISBLANK(H148),"",(H148-D148)))</f>
        <v>12</v>
      </c>
      <c s="51" r="M148">
        <v>40244</v>
      </c>
      <c t="str" s="24" r="N148">
        <f>IF(ISBLANK(H148),"No",IF((H148&lt;M148),"Yes","No"))</f>
        <v>Yes</v>
      </c>
      <c t="str" s="24" r="O148">
        <f>IF(AND(ISBLANK(H148),ISBLANK(I148)),"No",IF((MIN(H148:I148)&lt;M148),"Yes","No"))</f>
        <v>Yes</v>
      </c>
      <c s="23" r="P148">
        <f>IF(ISBLANK(I148),"",(I148-C148))</f>
        <v>139</v>
      </c>
      <c s="9" r="Q148"/>
      <c s="8" r="R148"/>
      <c s="42" r="S148"/>
    </row>
    <row r="149">
      <c t="s" s="22" r="A149">
        <v>164</v>
      </c>
      <c t="s" s="32" r="B149">
        <v>149</v>
      </c>
      <c s="51" r="C149">
        <v>40032</v>
      </c>
      <c s="51" r="D149">
        <v>40135</v>
      </c>
      <c s="51" r="E149"/>
      <c s="51" r="F149"/>
      <c s="51" r="G149"/>
      <c s="51" r="H149"/>
      <c s="51" r="I149">
        <v>40122</v>
      </c>
      <c s="23" r="J149">
        <f>IF(AND(ISBLANK(E149),ISBLANK(F149),ISBLANK(G149),ISBLANK(H149),ISBLANK(I149)),"",(MIN(E149:I149)-C149))</f>
        <v>90</v>
      </c>
      <c t="str" s="23" r="K149">
        <f>IF(ISBLANK(H149),"",IF(ISBLANK(C149),"",(H149-C149)))</f>
        <v/>
      </c>
      <c t="str" s="23" r="L149">
        <f>IF(ISBLANK(D149),"",IF(ISBLANK(H149),"",(H149-D149)))</f>
        <v/>
      </c>
      <c s="51" r="M149">
        <v>40244</v>
      </c>
      <c t="str" s="24" r="N149">
        <f>IF(ISBLANK(H149),"No",IF((H149&lt;M149),"Yes","No"))</f>
        <v>No</v>
      </c>
      <c t="str" s="24" r="O149">
        <f>IF(AND(ISBLANK(H149),ISBLANK(I149)),"No",IF((MIN(H149:I149)&lt;M149),"Yes","No"))</f>
        <v>Yes</v>
      </c>
      <c s="23" r="P149">
        <f>IF(ISBLANK(I149),"",(I149-C149))</f>
        <v>90</v>
      </c>
      <c s="9" r="Q149"/>
      <c s="8" r="R149"/>
      <c s="42" r="S149"/>
    </row>
    <row r="150">
      <c t="s" s="22" r="A150">
        <v>165</v>
      </c>
      <c t="s" s="32" r="B150">
        <v>149</v>
      </c>
      <c s="51" r="C150">
        <v>40172</v>
      </c>
      <c s="51" r="D150">
        <v>40164</v>
      </c>
      <c s="51" r="E150"/>
      <c s="51" r="F150"/>
      <c s="51" r="G150"/>
      <c s="51" r="H150">
        <v>40215</v>
      </c>
      <c s="51" r="I150">
        <v>40273</v>
      </c>
      <c s="23" r="J150">
        <f>IF(AND(ISBLANK(E150),ISBLANK(F150),ISBLANK(G150),ISBLANK(H150),ISBLANK(I150)),"",(MIN(E150:I150)-C150))</f>
        <v>43</v>
      </c>
      <c s="23" r="K150">
        <f>IF(ISBLANK(H150),"",IF(ISBLANK(C150),"",(H150-C150)))</f>
        <v>43</v>
      </c>
      <c s="23" r="L150">
        <f>IF(ISBLANK(D150),"",IF(ISBLANK(H150),"",(H150-D150)))</f>
        <v>51</v>
      </c>
      <c s="51" r="M150">
        <v>40244</v>
      </c>
      <c t="str" s="24" r="N150">
        <f>IF(ISBLANK(H150),"No",IF((H150&lt;M150),"Yes","No"))</f>
        <v>Yes</v>
      </c>
      <c t="str" s="24" r="O150">
        <f>IF(AND(ISBLANK(H150),ISBLANK(I150)),"No",IF((MIN(H150:I150)&lt;M150),"Yes","No"))</f>
        <v>Yes</v>
      </c>
      <c s="23" r="P150">
        <f>IF(ISBLANK(I150),"",(I150-C150))</f>
        <v>101</v>
      </c>
      <c s="9" r="Q150"/>
      <c s="8" r="R150"/>
      <c s="42" r="S150"/>
    </row>
    <row r="151">
      <c t="s" s="22" r="A151">
        <v>166</v>
      </c>
      <c t="s" s="32" r="B151">
        <v>149</v>
      </c>
      <c s="51" r="C151">
        <v>39906</v>
      </c>
      <c s="51" r="D151"/>
      <c s="51" r="E151"/>
      <c s="51" r="F151"/>
      <c s="51" r="G151"/>
      <c s="51" r="H151"/>
      <c s="51" r="I151">
        <v>40036</v>
      </c>
      <c s="23" r="J151">
        <f>IF(AND(ISBLANK(E151),ISBLANK(F151),ISBLANK(G151),ISBLANK(H151),ISBLANK(I151)),"",(MIN(E151:I151)-C151))</f>
        <v>130</v>
      </c>
      <c t="str" s="23" r="K151">
        <f>IF(ISBLANK(H151),"",IF(ISBLANK(C151),"",(H151-C151)))</f>
        <v/>
      </c>
      <c t="str" s="23" r="L151">
        <f>IF(ISBLANK(D151),"",IF(ISBLANK(H151),"",(H151-D151)))</f>
        <v/>
      </c>
      <c s="51" r="M151">
        <v>40244</v>
      </c>
      <c t="str" s="24" r="N151">
        <f>IF(ISBLANK(H151),"No",IF((H151&lt;M151),"Yes","No"))</f>
        <v>No</v>
      </c>
      <c t="str" s="24" r="O151">
        <f>IF(AND(ISBLANK(H151),ISBLANK(I151)),"No",IF((MIN(H151:I151)&lt;M151),"Yes","No"))</f>
        <v>Yes</v>
      </c>
      <c s="23" r="P151">
        <f>IF(ISBLANK(I151),"",(I151-C151))</f>
        <v>130</v>
      </c>
      <c s="9" r="Q151"/>
      <c s="8" r="R151"/>
      <c s="42" r="S151"/>
    </row>
    <row r="152">
      <c t="s" s="22" r="A152">
        <v>167</v>
      </c>
      <c t="s" s="32" r="B152">
        <v>149</v>
      </c>
      <c s="51" r="C152">
        <v>40123</v>
      </c>
      <c s="51" r="D152">
        <v>40149</v>
      </c>
      <c s="51" r="E152"/>
      <c s="51" r="F152"/>
      <c s="51" r="G152"/>
      <c s="51" r="H152">
        <v>40143</v>
      </c>
      <c s="51" r="I152">
        <v>40233</v>
      </c>
      <c s="23" r="J152">
        <f>IF(AND(ISBLANK(E152),ISBLANK(F152),ISBLANK(G152),ISBLANK(H152),ISBLANK(I152)),"",(MIN(E152:I152)-C152))</f>
        <v>20</v>
      </c>
      <c s="23" r="K152">
        <f>IF(ISBLANK(H152),"",IF(ISBLANK(C152),"",(H152-C152)))</f>
        <v>20</v>
      </c>
      <c s="23" r="L152">
        <f>IF(ISBLANK(D152),"",IF(ISBLANK(H152),"",(H152-D152)))</f>
        <v>-6</v>
      </c>
      <c s="51" r="M152">
        <v>40244</v>
      </c>
      <c t="str" s="24" r="N152">
        <f>IF(ISBLANK(H152),"No",IF((H152&lt;M152),"Yes","No"))</f>
        <v>Yes</v>
      </c>
      <c t="str" s="24" r="O152">
        <f>IF(AND(ISBLANK(H152),ISBLANK(I152)),"No",IF((MIN(H152:I152)&lt;M152),"Yes","No"))</f>
        <v>Yes</v>
      </c>
      <c s="23" r="P152">
        <f>IF(ISBLANK(I152),"",(I152-C152))</f>
        <v>110</v>
      </c>
      <c s="9" r="Q152"/>
      <c s="8" r="R152"/>
      <c s="42" r="S152"/>
    </row>
    <row r="153">
      <c t="s" s="22" r="A153">
        <v>168</v>
      </c>
      <c t="s" s="32" r="B153">
        <v>149</v>
      </c>
      <c s="51" r="C153">
        <v>40172</v>
      </c>
      <c s="51" r="D153">
        <v>40177</v>
      </c>
      <c s="51" r="E153"/>
      <c s="51" r="F153">
        <v>40185</v>
      </c>
      <c s="51" r="G153"/>
      <c s="51" r="H153">
        <v>40194</v>
      </c>
      <c s="51" r="I153">
        <v>40232</v>
      </c>
      <c s="23" r="J153">
        <f>IF(AND(ISBLANK(E153),ISBLANK(F153),ISBLANK(G153),ISBLANK(H153),ISBLANK(I153)),"",(MIN(E153:I153)-C153))</f>
        <v>13</v>
      </c>
      <c s="23" r="K153">
        <f>IF(ISBLANK(H153),"",IF(ISBLANK(C153),"",(H153-C153)))</f>
        <v>22</v>
      </c>
      <c s="23" r="L153">
        <f>IF(ISBLANK(D153),"",IF(ISBLANK(H153),"",(H153-D153)))</f>
        <v>17</v>
      </c>
      <c s="51" r="M153">
        <v>40244</v>
      </c>
      <c t="str" s="24" r="N153">
        <f>IF(ISBLANK(H153),"No",IF((H153&lt;M153),"Yes","No"))</f>
        <v>Yes</v>
      </c>
      <c t="str" s="24" r="O153">
        <f>IF(AND(ISBLANK(H153),ISBLANK(I153)),"No",IF((MIN(H153:I153)&lt;M153),"Yes","No"))</f>
        <v>Yes</v>
      </c>
      <c s="23" r="P153">
        <f>IF(ISBLANK(I153),"",(I153-C153))</f>
        <v>60</v>
      </c>
      <c s="9" r="Q153"/>
      <c s="8" r="R153"/>
      <c s="42" r="S153"/>
    </row>
    <row r="154">
      <c t="s" s="22" r="A154">
        <v>169</v>
      </c>
      <c t="s" s="32" r="B154">
        <v>149</v>
      </c>
      <c s="51" r="C154">
        <v>39940</v>
      </c>
      <c s="51" r="D154">
        <v>40158</v>
      </c>
      <c s="51" r="E154">
        <v>39941</v>
      </c>
      <c s="51" r="F154">
        <v>39949</v>
      </c>
      <c s="51" r="G154"/>
      <c s="51" r="H154">
        <v>40060</v>
      </c>
      <c s="51" r="I154">
        <v>40077</v>
      </c>
      <c s="23" r="J154">
        <f>IF(AND(ISBLANK(E154),ISBLANK(F154),ISBLANK(G154),ISBLANK(H154),ISBLANK(I154)),"",(MIN(E154:I154)-C154))</f>
        <v>1</v>
      </c>
      <c s="23" r="K154">
        <f>IF(ISBLANK(H154),"",IF(ISBLANK(C154),"",(H154-C154)))</f>
        <v>120</v>
      </c>
      <c s="23" r="L154">
        <f>IF(ISBLANK(D154),"",IF(ISBLANK(H154),"",(H154-D154)))</f>
        <v>-98</v>
      </c>
      <c s="51" r="M154">
        <v>40244</v>
      </c>
      <c t="str" s="24" r="N154">
        <f>IF(ISBLANK(H154),"No",IF((H154&lt;M154),"Yes","No"))</f>
        <v>Yes</v>
      </c>
      <c t="str" s="24" r="O154">
        <f>IF(AND(ISBLANK(H154),ISBLANK(I154)),"No",IF((MIN(H154:I154)&lt;M154),"Yes","No"))</f>
        <v>Yes</v>
      </c>
      <c s="23" r="P154">
        <f>IF(ISBLANK(I154),"",(I154-C154))</f>
        <v>137</v>
      </c>
      <c s="9" r="Q154"/>
      <c s="8" r="R154"/>
      <c s="42" r="S154"/>
    </row>
    <row r="155">
      <c t="s" s="22" r="A155">
        <v>170</v>
      </c>
      <c t="s" s="32" r="B155">
        <v>149</v>
      </c>
      <c s="51" r="C155">
        <v>40137</v>
      </c>
      <c s="51" r="D155">
        <v>40170</v>
      </c>
      <c s="51" r="E155"/>
      <c s="51" r="F155"/>
      <c s="51" r="G155"/>
      <c s="51" r="H155">
        <v>40155</v>
      </c>
      <c s="51" r="I155">
        <v>40241</v>
      </c>
      <c s="23" r="J155">
        <f>IF(AND(ISBLANK(E155),ISBLANK(F155),ISBLANK(G155),ISBLANK(H155),ISBLANK(I155)),"",(MIN(E155:I155)-C155))</f>
        <v>18</v>
      </c>
      <c s="23" r="K155">
        <f>IF(ISBLANK(H155),"",IF(ISBLANK(C155),"",(H155-C155)))</f>
        <v>18</v>
      </c>
      <c s="23" r="L155">
        <f>IF(ISBLANK(D155),"",IF(ISBLANK(H155),"",(H155-D155)))</f>
        <v>-15</v>
      </c>
      <c s="51" r="M155">
        <v>40244</v>
      </c>
      <c t="str" s="24" r="N155">
        <f>IF(ISBLANK(H155),"No",IF((H155&lt;M155),"Yes","No"))</f>
        <v>Yes</v>
      </c>
      <c t="str" s="24" r="O155">
        <f>IF(AND(ISBLANK(H155),ISBLANK(I155)),"No",IF((MIN(H155:I155)&lt;M155),"Yes","No"))</f>
        <v>Yes</v>
      </c>
      <c s="23" r="P155">
        <f>IF(ISBLANK(I155),"",(I155-C155))</f>
        <v>104</v>
      </c>
      <c s="9" r="Q155"/>
      <c s="8" r="R155"/>
      <c s="42" r="S155"/>
    </row>
    <row r="156">
      <c t="s" s="22" r="A156">
        <v>171</v>
      </c>
      <c t="s" s="32" r="B156">
        <v>149</v>
      </c>
      <c s="51" r="C156">
        <v>39990</v>
      </c>
      <c s="51" r="D156">
        <v>40149</v>
      </c>
      <c s="51" r="E156"/>
      <c s="51" r="F156"/>
      <c s="51" r="G156"/>
      <c s="42" r="H156"/>
      <c s="51" r="I156">
        <v>39835</v>
      </c>
      <c s="23" r="J156">
        <f>IF(AND(ISBLANK(E156),ISBLANK(F156),ISBLANK(G156),ISBLANK(I156),ISBLANK(I156)),"",(MIN(E156:I156)-C156))</f>
        <v>-155</v>
      </c>
      <c s="23" r="K156">
        <f>IF(ISBLANK(I156),"",IF(ISBLANK(C156),"",(I156-C156)))</f>
        <v>-155</v>
      </c>
      <c s="23" r="L156">
        <f>IF(ISBLANK(D156),"",IF(ISBLANK(I156),"",(I156-D156)))</f>
        <v>-314</v>
      </c>
      <c s="51" r="M156">
        <v>40244</v>
      </c>
      <c t="str" s="24" r="N156">
        <f>IF(ISBLANK(I156),"No",IF((I156&lt;M156),"Yes","No"))</f>
        <v>Yes</v>
      </c>
      <c t="str" s="24" r="O156">
        <f>IF(AND(ISBLANK(I156),ISBLANK(I156)),"No",IF((MIN(H156:I156)&lt;M156),"Yes","No"))</f>
        <v>Yes</v>
      </c>
      <c s="23" r="P156">
        <f>IF(ISBLANK(I156),"",(I156-C156))</f>
        <v>-155</v>
      </c>
      <c s="9" r="Q156"/>
      <c s="8" r="R156"/>
      <c s="42" r="S156"/>
    </row>
    <row r="157">
      <c t="s" s="22" r="A157">
        <v>172</v>
      </c>
      <c t="s" s="32" r="B157">
        <v>149</v>
      </c>
      <c s="51" r="C157">
        <v>40172</v>
      </c>
      <c s="51" r="D157">
        <v>40168</v>
      </c>
      <c s="51" r="E157">
        <v>40195</v>
      </c>
      <c s="51" r="F157"/>
      <c s="51" r="G157"/>
      <c s="51" r="H157">
        <v>40200</v>
      </c>
      <c s="51" r="I157">
        <v>40260</v>
      </c>
      <c s="23" r="J157">
        <f>IF(AND(ISBLANK(E157),ISBLANK(F157),ISBLANK(G157),ISBLANK(H157),ISBLANK(I157)),"",(MIN(E157:I157)-C157))</f>
        <v>23</v>
      </c>
      <c s="23" r="K157">
        <f>IF(ISBLANK(H157),"",IF(ISBLANK(C157),"",(H157-C157)))</f>
        <v>28</v>
      </c>
      <c s="23" r="L157">
        <f>IF(ISBLANK(D157),"",IF(ISBLANK(H157),"",(H157-D157)))</f>
        <v>32</v>
      </c>
      <c s="51" r="M157">
        <v>40244</v>
      </c>
      <c t="str" s="24" r="N157">
        <f>IF(ISBLANK(H157),"No",IF((H157&lt;M157),"Yes","No"))</f>
        <v>Yes</v>
      </c>
      <c t="str" s="24" r="O157">
        <f>IF(AND(ISBLANK(H157),ISBLANK(I157)),"No",IF((MIN(H157:I157)&lt;M157),"Yes","No"))</f>
        <v>Yes</v>
      </c>
      <c s="23" r="P157">
        <f>IF(ISBLANK(I157),"",(I157-C157))</f>
        <v>88</v>
      </c>
      <c s="9" r="Q157"/>
      <c s="8" r="R157"/>
      <c s="42" r="S157"/>
    </row>
    <row r="158">
      <c t="s" s="22" r="A158">
        <v>173</v>
      </c>
      <c t="s" s="32" r="B158">
        <v>149</v>
      </c>
      <c s="51" r="C158">
        <v>40193</v>
      </c>
      <c s="51" r="D158">
        <v>40165</v>
      </c>
      <c s="51" r="E158"/>
      <c s="51" r="F158"/>
      <c s="51" r="G158"/>
      <c s="51" r="H158"/>
      <c s="51" r="I158">
        <v>40334</v>
      </c>
      <c s="23" r="J158">
        <f>IF(AND(ISBLANK(E158),ISBLANK(F158),ISBLANK(G158),ISBLANK(H158),ISBLANK(I158)),"",(MIN(E158:I158)-C158))</f>
        <v>141</v>
      </c>
      <c t="str" s="23" r="K158">
        <f>IF(ISBLANK(H158),"",IF(ISBLANK(C158),"",(H158-C158)))</f>
        <v/>
      </c>
      <c t="str" s="23" r="L158">
        <f>IF(ISBLANK(D158),"",IF(ISBLANK(H158),"",(H158-D158)))</f>
        <v/>
      </c>
      <c s="51" r="M158">
        <v>40244</v>
      </c>
      <c t="str" s="24" r="N158">
        <f>IF(ISBLANK(H158),"No",IF((H158&lt;M158),"Yes","No"))</f>
        <v>No</v>
      </c>
      <c t="str" s="24" r="O158">
        <f>IF(AND(ISBLANK(H158),ISBLANK(I158)),"No",IF((MIN(H158:I158)&lt;M158),"Yes","No"))</f>
        <v>No</v>
      </c>
      <c s="23" r="P158">
        <f>IF(ISBLANK(I158),"",(I158-C158))</f>
        <v>141</v>
      </c>
      <c s="9" r="Q158"/>
      <c s="8" r="R158"/>
      <c s="42" r="S158"/>
    </row>
    <row r="159">
      <c t="s" s="22" r="A159">
        <v>174</v>
      </c>
      <c t="s" s="32" r="B159">
        <v>149</v>
      </c>
      <c s="51" r="C159">
        <v>40158</v>
      </c>
      <c s="51" r="D159">
        <v>40158</v>
      </c>
      <c s="51" r="E159"/>
      <c s="51" r="F159"/>
      <c s="51" r="G159"/>
      <c s="51" r="H159">
        <v>40180</v>
      </c>
      <c s="51" r="I159">
        <v>40270</v>
      </c>
      <c s="23" r="J159">
        <f>IF(AND(ISBLANK(E159),ISBLANK(F159),ISBLANK(G159),ISBLANK(H159),ISBLANK(I159)),"",(MIN(E159:I159)-C159))</f>
        <v>22</v>
      </c>
      <c s="23" r="K159">
        <f>IF(ISBLANK(H159),"",IF(ISBLANK(C159),"",(H159-C159)))</f>
        <v>22</v>
      </c>
      <c s="23" r="L159">
        <f>IF(ISBLANK(D159),"",IF(ISBLANK(H159),"",(H159-D159)))</f>
        <v>22</v>
      </c>
      <c s="51" r="M159">
        <v>40244</v>
      </c>
      <c t="str" s="24" r="N159">
        <f>IF(ISBLANK(H159),"No",IF((H159&lt;M159),"Yes","No"))</f>
        <v>Yes</v>
      </c>
      <c t="str" s="24" r="O159">
        <f>IF(AND(ISBLANK(H159),ISBLANK(I159)),"No",IF((MIN(H159:I159)&lt;M159),"Yes","No"))</f>
        <v>Yes</v>
      </c>
      <c s="23" r="P159">
        <f>IF(ISBLANK(I159),"",(I159-C159))</f>
        <v>112</v>
      </c>
      <c s="9" r="Q159"/>
      <c s="8" r="R159"/>
      <c s="42" r="S159"/>
    </row>
    <row r="160">
      <c t="s" s="22" r="A160">
        <v>175</v>
      </c>
      <c t="s" s="32" r="B160">
        <v>149</v>
      </c>
      <c s="51" r="C160">
        <v>40130</v>
      </c>
      <c s="51" r="D160">
        <v>40131</v>
      </c>
      <c s="51" r="E160"/>
      <c s="51" r="F160"/>
      <c s="51" r="G160"/>
      <c s="51" r="H160">
        <v>40167</v>
      </c>
      <c s="51" r="I160">
        <v>40294</v>
      </c>
      <c s="23" r="J160">
        <f>IF(AND(ISBLANK(E160),ISBLANK(F160),ISBLANK(G160),ISBLANK(H160),ISBLANK(I160)),"",(MIN(E160:I160)-C160))</f>
        <v>37</v>
      </c>
      <c s="23" r="K160">
        <f>IF(ISBLANK(H160),"",IF(ISBLANK(C160),"",(H160-C160)))</f>
        <v>37</v>
      </c>
      <c s="23" r="L160">
        <f>IF(ISBLANK(D160),"",IF(ISBLANK(H160),"",(H160-D160)))</f>
        <v>36</v>
      </c>
      <c s="51" r="M160">
        <v>40244</v>
      </c>
      <c t="str" s="24" r="N160">
        <f>IF(ISBLANK(H160),"No",IF((H160&lt;M160),"Yes","No"))</f>
        <v>Yes</v>
      </c>
      <c t="str" s="24" r="O160">
        <f>IF(AND(ISBLANK(H160),ISBLANK(I160)),"No",IF((MIN(H160:I160)&lt;M160),"Yes","No"))</f>
        <v>Yes</v>
      </c>
      <c s="23" r="P160">
        <f>IF(ISBLANK(I160),"",(I160-C160))</f>
        <v>164</v>
      </c>
      <c s="9" r="Q160"/>
      <c s="8" r="R160"/>
      <c s="42" r="S160"/>
    </row>
    <row r="161">
      <c t="s" s="22" r="A161">
        <v>176</v>
      </c>
      <c t="s" s="32" r="B161">
        <v>149</v>
      </c>
      <c s="51" r="C161">
        <v>40142</v>
      </c>
      <c s="51" r="D161">
        <v>40164</v>
      </c>
      <c s="51" r="E161"/>
      <c s="51" r="F161">
        <v>40163</v>
      </c>
      <c s="51" r="G161"/>
      <c s="51" r="H161">
        <v>40194</v>
      </c>
      <c s="51" r="I161">
        <v>40234</v>
      </c>
      <c s="23" r="J161">
        <f>IF(AND(ISBLANK(E161),ISBLANK(F161),ISBLANK(G161),ISBLANK(H161),ISBLANK(I161)),"",(MIN(E161:I161)-C161))</f>
        <v>21</v>
      </c>
      <c s="23" r="K161">
        <f>IF(ISBLANK(H161),"",IF(ISBLANK(C161),"",(H161-C161)))</f>
        <v>52</v>
      </c>
      <c s="23" r="L161">
        <f>IF(ISBLANK(D161),"",IF(ISBLANK(H161),"",(H161-D161)))</f>
        <v>30</v>
      </c>
      <c s="51" r="M161">
        <v>40244</v>
      </c>
      <c t="str" s="24" r="N161">
        <f>IF(ISBLANK(H161),"No",IF((H161&lt;M161),"Yes","No"))</f>
        <v>Yes</v>
      </c>
      <c t="str" s="24" r="O161">
        <f>IF(AND(ISBLANK(H161),ISBLANK(I161)),"No",IF((MIN(H161:I161)&lt;M161),"Yes","No"))</f>
        <v>Yes</v>
      </c>
      <c s="23" r="P161">
        <f>IF(ISBLANK(I161),"",(I161-C161))</f>
        <v>92</v>
      </c>
      <c s="9" r="Q161"/>
      <c s="8" r="R161"/>
      <c s="42" r="S161"/>
    </row>
    <row r="162">
      <c t="s" s="22" r="A162">
        <v>177</v>
      </c>
      <c t="s" s="32" r="B162">
        <v>149</v>
      </c>
      <c s="51" r="C162">
        <v>40238</v>
      </c>
      <c s="51" r="D162"/>
      <c s="51" r="E162"/>
      <c s="51" r="F162"/>
      <c s="51" r="G162"/>
      <c s="51" r="H162"/>
      <c s="51" r="I162">
        <v>40450</v>
      </c>
      <c s="23" r="J162">
        <f>IF(AND(ISBLANK(E162),ISBLANK(F162),ISBLANK(G162),ISBLANK(H162),ISBLANK(I162)),"",(MIN(E162:I162)-C162))</f>
        <v>212</v>
      </c>
      <c t="str" s="23" r="K162">
        <f>IF(ISBLANK(H162),"",IF(ISBLANK(C162),"",(H162-C162)))</f>
        <v/>
      </c>
      <c t="str" s="23" r="L162">
        <f>IF(ISBLANK(D162),"",IF(ISBLANK(H162),"",(H162-D162)))</f>
        <v/>
      </c>
      <c s="51" r="M162">
        <v>40244</v>
      </c>
      <c t="str" s="24" r="N162">
        <f>IF(ISBLANK(H162),"No",IF((H162&lt;M162),"Yes","No"))</f>
        <v>No</v>
      </c>
      <c t="str" s="24" r="O162">
        <f>IF(AND(ISBLANK(H162),ISBLANK(I162)),"No",IF((MIN(H162:I162)&lt;M162),"Yes","No"))</f>
        <v>No</v>
      </c>
      <c s="23" r="P162">
        <f>IF(ISBLANK(I162),"",(I162-C162))</f>
        <v>212</v>
      </c>
      <c s="9" r="Q162"/>
      <c s="8" r="R162"/>
      <c s="42" r="S162"/>
    </row>
    <row r="163">
      <c t="s" s="22" r="A163">
        <v>178</v>
      </c>
      <c t="s" s="32" r="B163">
        <v>149</v>
      </c>
      <c s="51" r="C163">
        <v>40177</v>
      </c>
      <c s="51" r="D163">
        <v>40165</v>
      </c>
      <c s="51" r="E163"/>
      <c s="51" r="F163"/>
      <c s="51" r="G163"/>
      <c s="51" r="H163">
        <v>40095</v>
      </c>
      <c s="51" r="I163">
        <v>40262</v>
      </c>
      <c s="23" r="J163">
        <f>IF(AND(ISBLANK(E163),ISBLANK(F163),ISBLANK(G163),ISBLANK(H163),ISBLANK(I163)),"",(MIN(E163:I163)-C163))</f>
        <v>-82</v>
      </c>
      <c s="23" r="K163">
        <f>IF(ISBLANK(H163),"",IF(ISBLANK(C163),"",(H163-C163)))</f>
        <v>-82</v>
      </c>
      <c s="23" r="L163">
        <f>IF(ISBLANK(D163),"",IF(ISBLANK(H163),"",(H163-D163)))</f>
        <v>-70</v>
      </c>
      <c s="51" r="M163">
        <v>40244</v>
      </c>
      <c t="str" s="24" r="N163">
        <f>IF(ISBLANK(H163),"No",IF((H163&lt;M163),"Yes","No"))</f>
        <v>Yes</v>
      </c>
      <c t="str" s="24" r="O163">
        <f>IF(AND(ISBLANK(H163),ISBLANK(I163)),"No",IF((MIN(H163:I163)&lt;M163),"Yes","No"))</f>
        <v>Yes</v>
      </c>
      <c s="23" r="P163">
        <f>IF(ISBLANK(I163),"",(I163-C163))</f>
        <v>85</v>
      </c>
      <c s="9" r="Q163"/>
      <c s="8" r="R163"/>
      <c s="42" r="S163"/>
    </row>
    <row r="164">
      <c t="s" s="22" r="A164">
        <v>179</v>
      </c>
      <c t="s" s="32" r="B164">
        <v>149</v>
      </c>
      <c s="51" r="C164">
        <v>40165</v>
      </c>
      <c s="51" r="D164">
        <v>40135</v>
      </c>
      <c s="51" r="E164"/>
      <c s="51" r="F164"/>
      <c s="51" r="G164"/>
      <c s="51" r="H164">
        <v>39954</v>
      </c>
      <c s="51" r="I164">
        <v>39996</v>
      </c>
      <c s="23" r="J164">
        <f>IF(AND(ISBLANK(E164),ISBLANK(F164),ISBLANK(G164),ISBLANK(H164),ISBLANK(I164)),"",(MIN(E164:I164)-C164))</f>
        <v>-211</v>
      </c>
      <c s="23" r="K164">
        <f>IF(ISBLANK(H164),"",IF(ISBLANK(C164),"",(H164-C164)))</f>
        <v>-211</v>
      </c>
      <c s="23" r="L164">
        <f>IF(ISBLANK(D164),"",IF(ISBLANK(H164),"",(H164-D164)))</f>
        <v>-181</v>
      </c>
      <c s="51" r="M164">
        <v>40244</v>
      </c>
      <c t="str" s="24" r="N164">
        <f>IF(ISBLANK(H164),"No",IF((H164&lt;M164),"Yes","No"))</f>
        <v>Yes</v>
      </c>
      <c t="str" s="24" r="O164">
        <f>IF(AND(ISBLANK(H164),ISBLANK(I164)),"No",IF((MIN(H164:I164)&lt;M164),"Yes","No"))</f>
        <v>Yes</v>
      </c>
      <c s="23" r="P164">
        <f>IF(ISBLANK(I164),"",(I164-C164))</f>
        <v>-169</v>
      </c>
      <c s="9" r="Q164"/>
      <c s="8" r="R164"/>
      <c s="42" r="S164"/>
    </row>
    <row r="165">
      <c t="s" s="22" r="A165">
        <v>180</v>
      </c>
      <c t="s" s="32" r="B165">
        <v>149</v>
      </c>
      <c s="51" r="C165">
        <v>39988</v>
      </c>
      <c s="51" r="D165"/>
      <c s="51" r="E165"/>
      <c s="51" r="F165">
        <v>39991</v>
      </c>
      <c s="51" r="G165"/>
      <c s="51" r="H165"/>
      <c s="51" r="I165">
        <v>40082</v>
      </c>
      <c s="23" r="J165">
        <f>IF(AND(ISBLANK(E165),ISBLANK(F165),ISBLANK(G165),ISBLANK(H165),ISBLANK(I165)),"",(MIN(E165:I165)-C165))</f>
        <v>3</v>
      </c>
      <c t="str" s="23" r="K165">
        <f>IF(ISBLANK(H165),"",IF(ISBLANK(C165),"",(H165-C165)))</f>
        <v/>
      </c>
      <c t="str" s="23" r="L165">
        <f>IF(ISBLANK(D165),"",IF(ISBLANK(H165),"",(H165-D165)))</f>
        <v/>
      </c>
      <c s="51" r="M165">
        <v>40244</v>
      </c>
      <c t="str" s="24" r="N165">
        <f>IF(ISBLANK(H165),"No",IF((H165&lt;M165),"Yes","No"))</f>
        <v>No</v>
      </c>
      <c t="str" s="24" r="O165">
        <f>IF(AND(ISBLANK(H165),ISBLANK(I165)),"No",IF((MIN(H165:I165)&lt;M165),"Yes","No"))</f>
        <v>Yes</v>
      </c>
      <c s="23" r="P165">
        <f>IF(ISBLANK(I165),"",(I165-C165))</f>
        <v>94</v>
      </c>
      <c s="9" r="Q165"/>
      <c s="8" r="R165"/>
      <c s="42" r="S165"/>
    </row>
    <row r="166">
      <c t="s" s="22" r="A166">
        <v>181</v>
      </c>
      <c t="s" s="32" r="B166">
        <v>149</v>
      </c>
      <c s="51" r="C166">
        <v>39962</v>
      </c>
      <c s="51" r="D166">
        <v>40141</v>
      </c>
      <c s="51" r="E166">
        <v>39965</v>
      </c>
      <c s="51" r="F166"/>
      <c s="51" r="G166"/>
      <c s="51" r="H166"/>
      <c s="51" r="I166">
        <v>40108</v>
      </c>
      <c s="23" r="J166">
        <f>IF(AND(ISBLANK(E166),ISBLANK(F166),ISBLANK(G166),ISBLANK(H166),ISBLANK(I166)),"",(MIN(E166:I166)-C166))</f>
        <v>3</v>
      </c>
      <c t="str" s="23" r="K166">
        <f>IF(ISBLANK(H166),"",IF(ISBLANK(C166),"",(H166-C166)))</f>
        <v/>
      </c>
      <c t="str" s="23" r="L166">
        <f>IF(ISBLANK(D166),"",IF(ISBLANK(H166),"",(H166-D166)))</f>
        <v/>
      </c>
      <c s="51" r="M166">
        <v>40244</v>
      </c>
      <c t="str" s="24" r="N166">
        <f>IF(ISBLANK(H166),"No",IF((H166&lt;M166),"Yes","No"))</f>
        <v>No</v>
      </c>
      <c t="str" s="24" r="O166">
        <f>IF(AND(ISBLANK(H166),ISBLANK(I166)),"No",IF((MIN(H166:I166)&lt;M166),"Yes","No"))</f>
        <v>Yes</v>
      </c>
      <c s="23" r="P166">
        <f>IF(ISBLANK(I166),"",(I166-C166))</f>
        <v>146</v>
      </c>
      <c s="9" r="Q166"/>
      <c s="8" r="R166"/>
      <c s="42" r="S166"/>
    </row>
    <row r="167">
      <c t="s" s="22" r="A167">
        <v>182</v>
      </c>
      <c t="s" s="32" r="B167">
        <v>149</v>
      </c>
      <c s="51" r="C167">
        <v>40151</v>
      </c>
      <c s="51" r="D167">
        <v>40158</v>
      </c>
      <c s="51" r="E167"/>
      <c s="51" r="F167"/>
      <c s="51" r="G167"/>
      <c s="51" r="H167">
        <v>40181</v>
      </c>
      <c s="51" r="I167">
        <v>40228</v>
      </c>
      <c s="23" r="J167">
        <f>IF(AND(ISBLANK(E167),ISBLANK(F167),ISBLANK(G167),ISBLANK(H167),ISBLANK(I167)),"",(MIN(E167:I167)-C167))</f>
        <v>30</v>
      </c>
      <c s="23" r="K167">
        <f>IF(ISBLANK(H167),"",IF(ISBLANK(C167),"",(H167-C167)))</f>
        <v>30</v>
      </c>
      <c s="23" r="L167">
        <f>IF(ISBLANK(D167),"",IF(ISBLANK(H167),"",(H167-D167)))</f>
        <v>23</v>
      </c>
      <c s="51" r="M167">
        <v>40244</v>
      </c>
      <c t="str" s="24" r="N167">
        <f>IF(ISBLANK(H167),"No",IF((H167&lt;M167),"Yes","No"))</f>
        <v>Yes</v>
      </c>
      <c t="str" s="24" r="O167">
        <f>IF(AND(ISBLANK(H167),ISBLANK(I167)),"No",IF((MIN(H167:I167)&lt;M167),"Yes","No"))</f>
        <v>Yes</v>
      </c>
      <c s="23" r="P167">
        <f>IF(ISBLANK(I167),"",(I167-C167))</f>
        <v>77</v>
      </c>
      <c s="9" r="Q167"/>
      <c s="8" r="R167"/>
      <c s="42" r="S167"/>
    </row>
    <row r="168">
      <c t="s" s="30" r="A168">
        <v>183</v>
      </c>
      <c t="s" s="52" r="B168">
        <v>184</v>
      </c>
      <c s="3" r="C168">
        <v>39778</v>
      </c>
      <c s="3" r="D168">
        <v>39805</v>
      </c>
      <c s="3" r="E168">
        <v>39789</v>
      </c>
      <c s="3" r="F168"/>
      <c s="3" r="G168"/>
      <c s="25" r="H168">
        <v>39836</v>
      </c>
      <c s="25" r="I168">
        <v>39858</v>
      </c>
      <c s="23" r="J168">
        <f>IF(AND(ISBLANK(E168),ISBLANK(F168),ISBLANK(G168),ISBLANK(H168),ISBLANK(I168)),"",(MIN(E168:I168)-C168))</f>
        <v>11</v>
      </c>
      <c s="23" r="K168">
        <f>IF(ISBLANK(H168),"",IF(ISBLANK(C168),"",(H168-C168)))</f>
        <v>58</v>
      </c>
      <c s="23" r="L168">
        <f>IF(ISBLANK(D168),"",IF(ISBLANK(H168),"",(H168-D168)))</f>
        <v>31</v>
      </c>
      <c s="3" r="M168">
        <v>39866</v>
      </c>
      <c t="str" s="24" r="N168">
        <f>IF(ISBLANK(H168),"No",IF((H168&lt;M168),"Yes","No"))</f>
        <v>Yes</v>
      </c>
      <c t="str" s="24" r="O168">
        <f>IF(AND(ISBLANK(H168),ISBLANK(I168)),"No",IF((MIN(H168:I168)&lt;M168),"Yes","No"))</f>
        <v>Yes</v>
      </c>
      <c s="23" r="P168">
        <f>IF(ISBLANK(I168),"",(I168-C168))</f>
        <v>80</v>
      </c>
      <c s="8" r="Q168"/>
      <c s="8" r="R168"/>
      <c s="42" r="S168"/>
    </row>
    <row r="169">
      <c t="s" s="30" r="A169">
        <v>185</v>
      </c>
      <c t="s" s="52" r="B169">
        <v>184</v>
      </c>
      <c s="3" r="C169">
        <v>39773</v>
      </c>
      <c s="3" r="D169">
        <v>39798</v>
      </c>
      <c s="3" r="E169">
        <v>39776</v>
      </c>
      <c s="3" r="F169">
        <v>39780</v>
      </c>
      <c s="3" r="G169"/>
      <c s="25" r="H169">
        <v>39821</v>
      </c>
      <c s="25" r="I169">
        <v>39876</v>
      </c>
      <c s="23" r="J169">
        <f>IF(AND(ISBLANK(E169),ISBLANK(F169),ISBLANK(G169),ISBLANK(H169),ISBLANK(I169)),"",(MIN(E169:I169)-C169))</f>
        <v>3</v>
      </c>
      <c s="23" r="K169">
        <f>IF(ISBLANK(H169),"",IF(ISBLANK(C169),"",(H169-C169)))</f>
        <v>48</v>
      </c>
      <c s="23" r="L169">
        <f>IF(ISBLANK(D169),"",IF(ISBLANK(H169),"",(H169-D169)))</f>
        <v>23</v>
      </c>
      <c s="3" r="M169">
        <v>39866</v>
      </c>
      <c t="str" s="24" r="N169">
        <f>IF(ISBLANK(H169),"No",IF((H169&lt;M169),"Yes","No"))</f>
        <v>Yes</v>
      </c>
      <c t="str" s="24" r="O169">
        <f>IF(AND(ISBLANK(H169),ISBLANK(I169)),"No",IF((MIN(H169:I169)&lt;M169),"Yes","No"))</f>
        <v>Yes</v>
      </c>
      <c s="23" r="P169">
        <f>IF(ISBLANK(I169),"",(I169-C169))</f>
        <v>103</v>
      </c>
      <c s="8" r="Q169"/>
      <c s="8" r="R169"/>
      <c s="42" r="S169"/>
    </row>
    <row r="170">
      <c t="s" s="30" r="A170">
        <v>186</v>
      </c>
      <c t="s" s="52" r="B170">
        <v>184</v>
      </c>
      <c s="3" r="C170">
        <v>39745</v>
      </c>
      <c s="3" r="D170">
        <v>39786</v>
      </c>
      <c s="3" r="E170"/>
      <c s="3" r="F170">
        <v>39777</v>
      </c>
      <c s="3" r="G170">
        <v>39824</v>
      </c>
      <c s="25" r="H170"/>
      <c s="25" r="I170">
        <v>39844</v>
      </c>
      <c s="23" r="J170">
        <f>IF(AND(ISBLANK(E170),ISBLANK(F170),ISBLANK(G170),ISBLANK(H170),ISBLANK(I170)),"",(MIN(E170:I170)-C170))</f>
        <v>32</v>
      </c>
      <c t="str" s="23" r="K170">
        <f>IF(ISBLANK(H170),"",IF(ISBLANK(C170),"",(H170-C170)))</f>
        <v/>
      </c>
      <c t="str" s="23" r="L170">
        <f>IF(ISBLANK(D170),"",IF(ISBLANK(H170),"",(H170-D170)))</f>
        <v/>
      </c>
      <c s="3" r="M170">
        <v>39866</v>
      </c>
      <c t="str" s="24" r="N170">
        <f>IF(ISBLANK(H170),"No",IF((H170&lt;M170),"Yes","No"))</f>
        <v>No</v>
      </c>
      <c t="str" s="24" r="O170">
        <f>IF(AND(ISBLANK(H170),ISBLANK(I170)),"No",IF((MIN(H170:I170)&lt;M170),"Yes","No"))</f>
        <v>Yes</v>
      </c>
      <c s="23" r="P170">
        <f>IF(ISBLANK(I170),"",(I170-C170))</f>
        <v>99</v>
      </c>
      <c s="8" r="Q170"/>
      <c s="8" r="R170"/>
      <c s="42" r="S170"/>
    </row>
    <row s="21" customFormat="1" r="171">
      <c t="s" s="30" r="A171">
        <v>187</v>
      </c>
      <c t="s" s="52" r="B171">
        <v>184</v>
      </c>
      <c s="3" r="C171">
        <v>39813</v>
      </c>
      <c s="3" r="D171">
        <v>39797</v>
      </c>
      <c s="3" r="E171"/>
      <c s="3" r="F171"/>
      <c s="3" r="G171"/>
      <c s="25" r="H171">
        <v>39813</v>
      </c>
      <c s="25" r="I171">
        <v>39933</v>
      </c>
      <c s="23" r="J171">
        <f>IF(AND(ISBLANK(E171),ISBLANK(F171),ISBLANK(G171),ISBLANK(H171),ISBLANK(I171)),"",(MIN(E171:I171)-C171))</f>
        <v>0</v>
      </c>
      <c s="23" r="K171">
        <f>IF(ISBLANK(H171),"",IF(ISBLANK(C171),"",(H171-C171)))</f>
        <v>0</v>
      </c>
      <c s="23" r="L171">
        <f>IF(ISBLANK(D171),"",IF(ISBLANK(H171),"",(H171-D171)))</f>
        <v>16</v>
      </c>
      <c s="3" r="M171">
        <v>39866</v>
      </c>
      <c t="str" s="24" r="N171">
        <f>IF(ISBLANK(H171),"No",IF((H171&lt;M171),"Yes","No"))</f>
        <v>Yes</v>
      </c>
      <c t="str" s="24" r="O171">
        <f>IF(AND(ISBLANK(H171),ISBLANK(I171)),"No",IF((MIN(H171:I171)&lt;M171),"Yes","No"))</f>
        <v>Yes</v>
      </c>
      <c s="23" r="P171">
        <f>IF(ISBLANK(I171),"",(I171-C171))</f>
        <v>120</v>
      </c>
      <c s="8" r="Q171"/>
      <c s="8" r="R171"/>
      <c s="48" r="S171"/>
    </row>
    <row s="21" customFormat="1" r="172">
      <c t="s" s="30" r="A172">
        <v>188</v>
      </c>
      <c t="s" s="52" r="B172">
        <v>184</v>
      </c>
      <c s="3" r="C172">
        <v>39794</v>
      </c>
      <c s="3" r="D172">
        <v>39792</v>
      </c>
      <c s="3" r="E172"/>
      <c s="3" r="F172"/>
      <c s="3" r="G172"/>
      <c s="25" r="H172">
        <v>39833</v>
      </c>
      <c s="25" r="I172">
        <v>39893</v>
      </c>
      <c s="23" r="J172">
        <f>IF(AND(ISBLANK(E172),ISBLANK(F172),ISBLANK(G172),ISBLANK(H172),ISBLANK(I172)),"",(MIN(E172:I172)-C172))</f>
        <v>39</v>
      </c>
      <c s="23" r="K172">
        <f>IF(ISBLANK(H172),"",IF(ISBLANK(C172),"",(H172-C172)))</f>
        <v>39</v>
      </c>
      <c s="23" r="L172">
        <f>IF(ISBLANK(D172),"",IF(ISBLANK(H172),"",(H172-D172)))</f>
        <v>41</v>
      </c>
      <c s="3" r="M172">
        <v>39866</v>
      </c>
      <c t="str" s="24" r="N172">
        <f>IF(ISBLANK(H172),"No",IF((H172&lt;M172),"Yes","No"))</f>
        <v>Yes</v>
      </c>
      <c t="str" s="24" r="O172">
        <f>IF(AND(ISBLANK(H172),ISBLANK(I172)),"No",IF((MIN(H172:I172)&lt;M172),"Yes","No"))</f>
        <v>Yes</v>
      </c>
      <c s="23" r="P172">
        <f>IF(ISBLANK(I172),"",(I172-C172))</f>
        <v>99</v>
      </c>
      <c s="8" r="Q172"/>
      <c s="8" r="R172"/>
      <c s="48" r="S172"/>
    </row>
    <row s="21" customFormat="1" r="173">
      <c t="s" s="30" r="A173">
        <v>189</v>
      </c>
      <c t="s" s="52" r="B173">
        <v>184</v>
      </c>
      <c s="3" r="C173">
        <v>39787</v>
      </c>
      <c s="3" r="D173">
        <v>39777</v>
      </c>
      <c s="3" r="E173"/>
      <c s="3" r="F173"/>
      <c s="3" r="G173"/>
      <c s="25" r="H173">
        <v>39791</v>
      </c>
      <c s="44" r="I173">
        <v>39910</v>
      </c>
      <c s="23" r="J173">
        <f>IF(AND(ISBLANK(E173),ISBLANK(F173),ISBLANK(G173),ISBLANK(H173),ISBLANK(I173)),"",(MIN(E173:I173)-C173))</f>
        <v>4</v>
      </c>
      <c s="23" r="K173">
        <f>IF(ISBLANK(H173),"",IF(ISBLANK(C173),"",(H173-C173)))</f>
        <v>4</v>
      </c>
      <c s="23" r="L173">
        <f>IF(ISBLANK(D173),"",IF(ISBLANK(H173),"",(H173-D173)))</f>
        <v>14</v>
      </c>
      <c s="3" r="M173">
        <v>39866</v>
      </c>
      <c t="str" s="24" r="N173">
        <f>IF(ISBLANK(H173),"No",IF((H173&lt;M173),"Yes","No"))</f>
        <v>Yes</v>
      </c>
      <c t="str" s="24" r="O173">
        <f>IF(AND(ISBLANK(#REF!),ISBLANK(H173)),"No",IF((MIN(H173:H173)&lt;M173),"Yes","No"))</f>
        <v>Yes</v>
      </c>
      <c s="23" r="P173">
        <f>IF(ISBLANK(I173),"",(I173-C173))</f>
        <v>123</v>
      </c>
      <c s="8" r="Q173"/>
      <c s="8" r="R173"/>
      <c s="48" r="S173"/>
    </row>
    <row r="174">
      <c t="s" s="30" r="A174">
        <v>190</v>
      </c>
      <c t="s" s="52" r="B174">
        <v>184</v>
      </c>
      <c s="3" r="C174">
        <v>39661</v>
      </c>
      <c s="3" r="D174">
        <v>39718</v>
      </c>
      <c s="3" r="E174"/>
      <c s="3" r="F174"/>
      <c s="3" r="G174"/>
      <c s="25" r="H174">
        <v>39810</v>
      </c>
      <c s="44" r="I174">
        <v>39843</v>
      </c>
      <c s="23" r="J174">
        <f>IF(AND(ISBLANK(E174),ISBLANK(F174),ISBLANK(G174),ISBLANK(H174),ISBLANK(I174)),"",(MIN(E174:I174)-C174))</f>
        <v>149</v>
      </c>
      <c s="23" r="K174">
        <f>IF(ISBLANK(H174),"",IF(ISBLANK(C174),"",(H174-C174)))</f>
        <v>149</v>
      </c>
      <c s="23" r="L174">
        <f>IF(ISBLANK(D174),"",IF(ISBLANK(H174),"",(H174-D174)))</f>
        <v>92</v>
      </c>
      <c s="3" r="M174">
        <v>39866</v>
      </c>
      <c t="str" s="24" r="N174">
        <f>IF(ISBLANK(H174),"No",IF((H174&lt;M174),"Yes","No"))</f>
        <v>Yes</v>
      </c>
      <c t="str" s="24" r="O174">
        <f>IF(AND(ISBLANK(#REF!),ISBLANK(H174)),"No",IF((MIN(H174:H174)&lt;M174),"Yes","No"))</f>
        <v>Yes</v>
      </c>
      <c s="23" r="P174">
        <f>IF(ISBLANK(I174),"",(I174-C174))</f>
        <v>182</v>
      </c>
      <c s="8" r="Q174"/>
      <c s="8" r="R174"/>
      <c s="42" r="S174"/>
    </row>
    <row r="175">
      <c t="s" s="30" r="A175">
        <v>191</v>
      </c>
      <c t="s" s="52" r="B175">
        <v>184</v>
      </c>
      <c s="3" r="C175">
        <v>39731</v>
      </c>
      <c s="3" r="D175">
        <v>39792</v>
      </c>
      <c s="3" r="E175"/>
      <c s="3" r="F175"/>
      <c s="3" r="G175"/>
      <c s="25" r="H175"/>
      <c s="25" r="I175">
        <v>39674</v>
      </c>
      <c s="23" r="J175">
        <f>IF(AND(ISBLANK(E175),ISBLANK(F175),ISBLANK(G175),ISBLANK(H175),ISBLANK(I175)),"",(MIN(E175:I175)-C175))</f>
        <v>-57</v>
      </c>
      <c t="str" s="23" r="K175">
        <f>IF(ISBLANK(H175),"",IF(ISBLANK(C175),"",(H175-C175)))</f>
        <v/>
      </c>
      <c t="str" s="23" r="L175">
        <f>IF(ISBLANK(D175),"",IF(ISBLANK(H175),"",(H175-D175)))</f>
        <v/>
      </c>
      <c s="3" r="M175">
        <v>39866</v>
      </c>
      <c t="str" s="24" r="N175">
        <f>IF(ISBLANK(H175),"No",IF((H175&lt;M175),"Yes","No"))</f>
        <v>No</v>
      </c>
      <c t="str" s="24" r="O175">
        <f>IF(AND(ISBLANK(H175),ISBLANK(I175)),"No",IF((MIN(H175:I175)&lt;M175),"Yes","No"))</f>
        <v>Yes</v>
      </c>
      <c s="23" r="P175">
        <f>IF(ISBLANK(I175),"",(I175-C175))</f>
        <v>-57</v>
      </c>
      <c s="8" r="Q175"/>
      <c s="8" r="R175"/>
      <c s="42" r="S175"/>
    </row>
    <row r="176">
      <c t="s" s="30" r="A176">
        <v>192</v>
      </c>
      <c t="s" s="52" r="B176">
        <v>184</v>
      </c>
      <c s="3" r="C176">
        <v>39486</v>
      </c>
      <c s="3" r="D176"/>
      <c s="3" r="E176">
        <v>39520</v>
      </c>
      <c s="3" r="F176"/>
      <c s="3" r="G176"/>
      <c s="25" r="H176"/>
      <c s="25" r="I176">
        <v>39608</v>
      </c>
      <c s="23" r="J176">
        <f>IF(AND(ISBLANK(E176),ISBLANK(F176),ISBLANK(G176),ISBLANK(H176),ISBLANK(I176)),"",(MIN(E176:I176)-C176))</f>
        <v>34</v>
      </c>
      <c t="str" s="23" r="K176">
        <f>IF(ISBLANK(H176),"",IF(ISBLANK(C176),"",(H176-C176)))</f>
        <v/>
      </c>
      <c t="str" s="23" r="L176">
        <f>IF(ISBLANK(D176),"",IF(ISBLANK(H176),"",(H176-D176)))</f>
        <v/>
      </c>
      <c s="3" r="M176">
        <v>39866</v>
      </c>
      <c t="str" s="24" r="N176">
        <f>IF(ISBLANK(H176),"No",IF((H176&lt;M176),"Yes","No"))</f>
        <v>No</v>
      </c>
      <c t="str" s="24" r="O176">
        <f>IF(AND(ISBLANK(H176),ISBLANK(I176)),"No",IF((MIN(H176:I176)&lt;M176),"Yes","No"))</f>
        <v>Yes</v>
      </c>
      <c s="23" r="P176">
        <f>IF(ISBLANK(I176),"",(I176-C176))</f>
        <v>122</v>
      </c>
      <c s="8" r="Q176"/>
      <c s="8" r="R176"/>
      <c s="42" r="S176"/>
    </row>
    <row s="21" customFormat="1" r="177">
      <c t="s" s="30" r="A177">
        <v>193</v>
      </c>
      <c t="s" s="52" r="B177">
        <v>184</v>
      </c>
      <c s="3" r="C177">
        <v>39640</v>
      </c>
      <c s="3" r="D177"/>
      <c s="3" r="E177">
        <v>39643</v>
      </c>
      <c s="3" r="F177">
        <v>39669</v>
      </c>
      <c s="3" r="G177">
        <v>39673</v>
      </c>
      <c s="25" r="H177">
        <v>39747</v>
      </c>
      <c s="25" r="I177">
        <v>39749</v>
      </c>
      <c s="23" r="J177">
        <f>IF(AND(ISBLANK(E177),ISBLANK(F177),ISBLANK(G177),ISBLANK(H177),ISBLANK(I177)),"",(MIN(E177:I177)-C177))</f>
        <v>3</v>
      </c>
      <c s="23" r="K177">
        <f>IF(ISBLANK(H177),"",IF(ISBLANK(C177),"",(H177-C177)))</f>
        <v>107</v>
      </c>
      <c t="str" s="23" r="L177">
        <f>IF(ISBLANK(D177),"",IF(ISBLANK(H177),"",(H177-D177)))</f>
        <v/>
      </c>
      <c s="3" r="M177">
        <v>39866</v>
      </c>
      <c t="str" s="24" r="N177">
        <f>IF(ISBLANK(H177),"No",IF((H177&lt;M177),"Yes","No"))</f>
        <v>Yes</v>
      </c>
      <c t="str" s="24" r="O177">
        <f>IF(AND(ISBLANK(H177),ISBLANK(I177)),"No",IF((MIN(H177:I177)&lt;M177),"Yes","No"))</f>
        <v>Yes</v>
      </c>
      <c s="23" r="P177">
        <f>IF(ISBLANK(I177),"",(I177-C177))</f>
        <v>109</v>
      </c>
      <c s="8" r="Q177"/>
      <c s="8" r="R177"/>
      <c s="48" r="S177"/>
    </row>
    <row s="21" customFormat="1" r="178">
      <c t="s" s="30" r="A178">
        <v>194</v>
      </c>
      <c t="s" s="52" r="B178">
        <v>184</v>
      </c>
      <c s="3" r="C178">
        <v>39570</v>
      </c>
      <c s="3" r="D178"/>
      <c s="3" r="E178">
        <v>39569</v>
      </c>
      <c s="3" r="F178">
        <v>39572</v>
      </c>
      <c s="3" r="G178"/>
      <c s="25" r="H178">
        <v>39674</v>
      </c>
      <c s="25" r="I178">
        <v>39703</v>
      </c>
      <c s="23" r="J178">
        <f>IF(AND(ISBLANK(E178),ISBLANK(F178),ISBLANK(G178),ISBLANK(H178),ISBLANK(I178)),"",(MIN(E178:I178)-C178))</f>
        <v>-1</v>
      </c>
      <c s="23" r="K178">
        <f>IF(ISBLANK(H178),"",IF(ISBLANK(C178),"",(H178-C178)))</f>
        <v>104</v>
      </c>
      <c t="str" s="23" r="L178">
        <f>IF(ISBLANK(D178),"",IF(ISBLANK(H178),"",(H178-D178)))</f>
        <v/>
      </c>
      <c s="3" r="M178">
        <v>39866</v>
      </c>
      <c t="str" s="24" r="N178">
        <f>IF(ISBLANK(H178),"No",IF((H178&lt;M178),"Yes","No"))</f>
        <v>Yes</v>
      </c>
      <c t="str" s="24" r="O178">
        <f>IF(AND(ISBLANK(H178),ISBLANK(I178)),"No",IF((MIN(H178:I178)&lt;M178),"Yes","No"))</f>
        <v>Yes</v>
      </c>
      <c s="23" r="P178">
        <f>IF(ISBLANK(I178),"",(I178-C178))</f>
        <v>133</v>
      </c>
      <c s="8" r="Q178"/>
      <c s="8" r="R178"/>
      <c s="48" r="S178"/>
    </row>
    <row s="10" customFormat="1" r="179">
      <c t="s" s="30" r="A179">
        <v>195</v>
      </c>
      <c t="s" s="52" r="B179">
        <v>184</v>
      </c>
      <c s="3" r="C179">
        <v>39605</v>
      </c>
      <c s="3" r="D179">
        <v>39785</v>
      </c>
      <c s="3" r="E179"/>
      <c s="3" r="F179">
        <v>39606</v>
      </c>
      <c s="3" r="G179"/>
      <c s="25" r="H179">
        <v>39663</v>
      </c>
      <c s="25" r="I179">
        <v>39744</v>
      </c>
      <c s="23" r="J179">
        <f>IF(AND(ISBLANK(E179),ISBLANK(F179),ISBLANK(G179),ISBLANK(H179),ISBLANK(I179)),"",(MIN(E179:I179)-C179))</f>
        <v>1</v>
      </c>
      <c s="23" r="K179">
        <f>IF(ISBLANK(H179),"",IF(ISBLANK(C179),"",(H179-C179)))</f>
        <v>58</v>
      </c>
      <c s="23" r="L179">
        <f>IF(ISBLANK(D179),"",IF(ISBLANK(H179),"",(H179-D179)))</f>
        <v>-122</v>
      </c>
      <c s="3" r="M179">
        <v>39866</v>
      </c>
      <c t="str" s="24" r="N179">
        <f>IF(ISBLANK(H179),"No",IF((H179&lt;M179),"Yes","No"))</f>
        <v>Yes</v>
      </c>
      <c t="str" s="24" r="O179">
        <f>IF(AND(ISBLANK(H179),ISBLANK(I179)),"No",IF((MIN(H179:I179)&lt;M179),"Yes","No"))</f>
        <v>Yes</v>
      </c>
      <c s="23" r="P179">
        <f>IF(ISBLANK(I179),"",(I179-C179))</f>
        <v>139</v>
      </c>
      <c s="8" r="Q179"/>
      <c s="8" r="R179"/>
      <c s="27" r="S179"/>
    </row>
    <row s="7" customFormat="1" r="180">
      <c t="s" s="37" r="A180">
        <v>196</v>
      </c>
      <c t="s" s="52" r="B180">
        <v>184</v>
      </c>
      <c s="3" r="C180">
        <v>39778</v>
      </c>
      <c s="3" r="D180">
        <v>39784</v>
      </c>
      <c s="3" r="E180"/>
      <c s="3" r="F180"/>
      <c s="3" r="G180"/>
      <c s="25" r="H180">
        <v>39794</v>
      </c>
      <c s="25" r="I180">
        <v>39870</v>
      </c>
      <c s="23" r="J180">
        <f>IF(AND(ISBLANK(E180),ISBLANK(F180),ISBLANK(G180),ISBLANK(H180),ISBLANK(I180)),"",(MIN(E180:I180)-C180))</f>
        <v>16</v>
      </c>
      <c s="23" r="K180">
        <f>IF(ISBLANK(H180),"",IF(ISBLANK(C180),"",(H180-C180)))</f>
        <v>16</v>
      </c>
      <c s="23" r="L180">
        <f>IF(ISBLANK(D180),"",IF(ISBLANK(H180),"",(H180-D180)))</f>
        <v>10</v>
      </c>
      <c s="3" r="M180">
        <v>39866</v>
      </c>
      <c t="str" s="24" r="N180">
        <f>IF(ISBLANK(H180),"No",IF((H180&lt;M180),"Yes","No"))</f>
        <v>Yes</v>
      </c>
      <c t="str" s="24" r="O180">
        <f>IF(AND(ISBLANK(H180),ISBLANK(I180)),"No",IF((MIN(H180:I180)&lt;M180),"Yes","No"))</f>
        <v>Yes</v>
      </c>
      <c s="23" r="P180">
        <f>IF(ISBLANK(I180),"",(I180-C180))</f>
        <v>92</v>
      </c>
      <c s="19" r="Q180"/>
      <c s="19" r="R180"/>
      <c s="2" r="S180"/>
    </row>
    <row r="181">
      <c t="s" s="30" r="A181">
        <v>197</v>
      </c>
      <c t="s" s="52" r="B181">
        <v>184</v>
      </c>
      <c s="3" r="C181">
        <v>39724</v>
      </c>
      <c s="3" r="D181">
        <v>39771</v>
      </c>
      <c s="3" r="E181"/>
      <c s="3" r="F181"/>
      <c s="3" r="G181"/>
      <c s="25" r="H181"/>
      <c s="25" r="I181">
        <v>39851</v>
      </c>
      <c s="23" r="J181">
        <f>IF(AND(ISBLANK(E181),ISBLANK(F181),ISBLANK(G181),ISBLANK(H181),ISBLANK(I181)),"",(MIN(E181:I181)-C181))</f>
        <v>127</v>
      </c>
      <c t="str" s="23" r="K181">
        <f>IF(ISBLANK(H181),"",IF(ISBLANK(C181),"",(H181-C181)))</f>
        <v/>
      </c>
      <c t="str" s="23" r="L181">
        <f>IF(ISBLANK(D181),"",IF(ISBLANK(H181),"",(H181-D181)))</f>
        <v/>
      </c>
      <c s="3" r="M181">
        <v>39866</v>
      </c>
      <c t="str" s="24" r="N181">
        <f>IF(ISBLANK(H181),"No",IF((H181&lt;M181),"Yes","No"))</f>
        <v>No</v>
      </c>
      <c t="str" s="24" r="O181">
        <f>IF(AND(ISBLANK(H181),ISBLANK(I181)),"No",IF((MIN(H181:I181)&lt;M181),"Yes","No"))</f>
        <v>Yes</v>
      </c>
      <c s="23" r="P181">
        <f>IF(ISBLANK(I181),"",(I181-C181))</f>
        <v>127</v>
      </c>
      <c s="8" r="Q181"/>
      <c s="8" r="R181"/>
      <c s="42" r="S181"/>
    </row>
    <row r="182">
      <c t="s" s="30" r="A182">
        <v>198</v>
      </c>
      <c t="s" s="52" r="B182">
        <v>184</v>
      </c>
      <c s="3" r="C182">
        <v>39808</v>
      </c>
      <c s="3" r="D182">
        <v>39797</v>
      </c>
      <c s="3" r="E182"/>
      <c s="3" r="F182"/>
      <c s="3" r="G182"/>
      <c s="25" r="H182">
        <v>39806</v>
      </c>
      <c s="25" r="I182">
        <v>39939</v>
      </c>
      <c s="23" r="J182">
        <f>IF(AND(ISBLANK(E182),ISBLANK(F182),ISBLANK(G182),ISBLANK(H182),ISBLANK(I182)),"",(MIN(E182:I182)-C182))</f>
        <v>-2</v>
      </c>
      <c s="23" r="K182">
        <f>IF(ISBLANK(H182),"",IF(ISBLANK(C182),"",(H182-C182)))</f>
        <v>-2</v>
      </c>
      <c s="23" r="L182">
        <f>IF(ISBLANK(D182),"",IF(ISBLANK(H182),"",(H182-D182)))</f>
        <v>9</v>
      </c>
      <c s="3" r="M182">
        <v>39866</v>
      </c>
      <c t="str" s="24" r="N182">
        <f>IF(ISBLANK(H182),"No",IF((H182&lt;M182),"Yes","No"))</f>
        <v>Yes</v>
      </c>
      <c t="str" s="24" r="O182">
        <f>IF(AND(ISBLANK(H182),ISBLANK(I182)),"No",IF((MIN(H182:I182)&lt;M182),"Yes","No"))</f>
        <v>Yes</v>
      </c>
      <c s="23" r="P182">
        <f>IF(ISBLANK(I182),"",(I182-C182))</f>
        <v>131</v>
      </c>
      <c s="8" r="Q182"/>
      <c s="8" r="R182"/>
      <c s="42" r="S182"/>
    </row>
    <row r="183">
      <c t="s" s="30" r="A183">
        <v>199</v>
      </c>
      <c t="s" s="52" r="B183">
        <v>184</v>
      </c>
      <c s="3" r="C183">
        <v>39764</v>
      </c>
      <c s="3" r="D183">
        <v>39770</v>
      </c>
      <c s="3" r="E183"/>
      <c s="3" r="F183"/>
      <c s="3" r="G183"/>
      <c s="25" r="H183">
        <v>39805</v>
      </c>
      <c s="25" r="I183">
        <v>39891</v>
      </c>
      <c s="23" r="J183">
        <f>IF(AND(ISBLANK(E183),ISBLANK(F183),ISBLANK(G183),ISBLANK(H183),ISBLANK(I183)),"",(MIN(E183:I183)-C183))</f>
        <v>41</v>
      </c>
      <c s="23" r="K183">
        <f>IF(ISBLANK(H183),"",IF(ISBLANK(C183),"",(H183-C183)))</f>
        <v>41</v>
      </c>
      <c s="23" r="L183">
        <f>IF(ISBLANK(D183),"",IF(ISBLANK(H183),"",(H183-D183)))</f>
        <v>35</v>
      </c>
      <c s="3" r="M183">
        <v>39866</v>
      </c>
      <c t="str" s="24" r="N183">
        <f>IF(ISBLANK(H183),"No",IF((H183&lt;M183),"Yes","No"))</f>
        <v>Yes</v>
      </c>
      <c t="str" s="24" r="O183">
        <f>IF(AND(ISBLANK(H183),ISBLANK(I183)),"No",IF((MIN(H183:I183)&lt;M183),"Yes","No"))</f>
        <v>Yes</v>
      </c>
      <c s="23" r="P183">
        <f>IF(ISBLANK(I183),"",(I183-C183))</f>
        <v>127</v>
      </c>
      <c s="8" r="Q183"/>
      <c s="8" r="R183"/>
      <c s="42" r="S183"/>
    </row>
    <row r="184">
      <c t="s" s="30" r="A184">
        <v>200</v>
      </c>
      <c t="s" s="52" r="B184">
        <v>184</v>
      </c>
      <c s="3" r="C184">
        <v>39807</v>
      </c>
      <c s="3" r="D184">
        <v>39792</v>
      </c>
      <c s="3" r="E184"/>
      <c s="3" r="F184"/>
      <c s="3" r="G184"/>
      <c s="25" r="H184">
        <v>39812</v>
      </c>
      <c s="25" r="I184">
        <v>39921</v>
      </c>
      <c s="23" r="J184">
        <f>IF(AND(ISBLANK(E184),ISBLANK(F184),ISBLANK(G184),ISBLANK(H184),ISBLANK(I184)),"",(MIN(E184:I184)-C184))</f>
        <v>5</v>
      </c>
      <c s="23" r="K184">
        <f>IF(ISBLANK(H184),"",IF(ISBLANK(C184),"",(H184-C184)))</f>
        <v>5</v>
      </c>
      <c s="23" r="L184">
        <f>IF(ISBLANK(D184),"",IF(ISBLANK(H184),"",(H184-D184)))</f>
        <v>20</v>
      </c>
      <c s="3" r="M184">
        <v>39866</v>
      </c>
      <c t="str" s="24" r="N184">
        <f>IF(ISBLANK(H184),"No",IF((H184&lt;M184),"Yes","No"))</f>
        <v>Yes</v>
      </c>
      <c t="str" s="24" r="O184">
        <f>IF(AND(ISBLANK(H184),ISBLANK(I184)),"No",IF((MIN(H184:I184)&lt;M184),"Yes","No"))</f>
        <v>Yes</v>
      </c>
      <c s="23" r="P184">
        <f>IF(ISBLANK(I184),"",(I184-C184))</f>
        <v>114</v>
      </c>
      <c s="8" r="Q184"/>
      <c s="8" r="R184"/>
      <c s="42" r="S184"/>
    </row>
    <row r="185">
      <c t="s" s="30" r="A185">
        <v>201</v>
      </c>
      <c t="s" s="52" r="B185">
        <v>184</v>
      </c>
      <c s="3" r="C185">
        <v>39647</v>
      </c>
      <c s="3" r="D185">
        <v>39790</v>
      </c>
      <c s="3" r="E185">
        <v>39648</v>
      </c>
      <c s="3" r="F185">
        <v>39651</v>
      </c>
      <c s="3" r="G185"/>
      <c s="25" r="H185">
        <v>39694</v>
      </c>
      <c s="25" r="I185">
        <v>39764</v>
      </c>
      <c s="23" r="J185">
        <f>IF(AND(ISBLANK(E185),ISBLANK(F185),ISBLANK(G185),ISBLANK(H185),ISBLANK(I185)),"",(MIN(E185:I185)-C185))</f>
        <v>1</v>
      </c>
      <c s="23" r="K185">
        <f>IF(ISBLANK(H185),"",IF(ISBLANK(C185),"",(H185-C185)))</f>
        <v>47</v>
      </c>
      <c s="23" r="L185">
        <f>IF(ISBLANK(D185),"",IF(ISBLANK(H185),"",(H185-D185)))</f>
        <v>-96</v>
      </c>
      <c s="3" r="M185">
        <v>39866</v>
      </c>
      <c t="str" s="24" r="N185">
        <f>IF(ISBLANK(H185),"No",IF((H185&lt;M185),"Yes","No"))</f>
        <v>Yes</v>
      </c>
      <c t="str" s="24" r="O185">
        <f>IF(AND(ISBLANK(H185),ISBLANK(I185)),"No",IF((MIN(H185:I185)&lt;M185),"Yes","No"))</f>
        <v>Yes</v>
      </c>
      <c s="23" r="P185">
        <f>IF(ISBLANK(I185),"",(I185-C185))</f>
        <v>117</v>
      </c>
      <c s="8" r="Q185"/>
      <c s="8" r="R185"/>
      <c s="42" r="S185"/>
    </row>
    <row s="21" customFormat="1" r="186">
      <c t="s" s="30" r="A186">
        <v>202</v>
      </c>
      <c t="s" s="52" r="B186">
        <v>184</v>
      </c>
      <c s="3" r="C186">
        <v>39710</v>
      </c>
      <c s="3" r="D186">
        <v>39777</v>
      </c>
      <c s="3" r="E186"/>
      <c s="3" r="F186"/>
      <c s="3" r="G186"/>
      <c s="25" r="H186">
        <v>39780</v>
      </c>
      <c s="25" r="I186">
        <v>39792</v>
      </c>
      <c s="23" r="J186">
        <f>IF(AND(ISBLANK(E186),ISBLANK(F186),ISBLANK(G186),ISBLANK(H186),ISBLANK(I186)),"",(MIN(E186:I186)-C186))</f>
        <v>70</v>
      </c>
      <c s="23" r="K186">
        <f>IF(ISBLANK(H186),"",IF(ISBLANK(C186),"",(H186-C186)))</f>
        <v>70</v>
      </c>
      <c s="23" r="L186">
        <f>IF(ISBLANK(D186),"",IF(ISBLANK(H186),"",(H186-D186)))</f>
        <v>3</v>
      </c>
      <c s="3" r="M186">
        <v>39866</v>
      </c>
      <c t="str" s="24" r="N186">
        <f>IF(ISBLANK(H186),"No",IF((H186&lt;M186),"Yes","No"))</f>
        <v>Yes</v>
      </c>
      <c t="str" s="24" r="O186">
        <f>IF(AND(ISBLANK(H186),ISBLANK(I186)),"No",IF((MIN(H186:I186)&lt;M186),"Yes","No"))</f>
        <v>Yes</v>
      </c>
      <c s="23" r="P186">
        <f>IF(ISBLANK(I186),"",(I186-C186))</f>
        <v>82</v>
      </c>
      <c s="8" r="Q186"/>
      <c s="8" r="R186"/>
      <c s="48" r="S186"/>
    </row>
    <row s="21" customFormat="1" r="187">
      <c t="s" s="30" r="A187">
        <v>203</v>
      </c>
      <c t="s" s="52" r="B187">
        <v>184</v>
      </c>
      <c s="3" r="C187">
        <v>39794</v>
      </c>
      <c s="3" r="D187">
        <v>39800</v>
      </c>
      <c s="3" r="E187"/>
      <c s="3" r="F187"/>
      <c s="3" r="G187"/>
      <c s="25" r="H187">
        <v>39834</v>
      </c>
      <c s="25" r="I187">
        <v>39898</v>
      </c>
      <c s="23" r="J187">
        <f>IF(AND(ISBLANK(E187),ISBLANK(F187),ISBLANK(G187),ISBLANK(H187),ISBLANK(I187)),"",(MIN(E187:I187)-C187))</f>
        <v>40</v>
      </c>
      <c s="23" r="K187">
        <f>IF(ISBLANK(H187),"",IF(ISBLANK(C187),"",(H187-C187)))</f>
        <v>40</v>
      </c>
      <c s="23" r="L187">
        <f>IF(ISBLANK(D187),"",IF(ISBLANK(H187),"",(H187-D187)))</f>
        <v>34</v>
      </c>
      <c s="3" r="M187">
        <v>39866</v>
      </c>
      <c t="str" s="24" r="N187">
        <f>IF(ISBLANK(H187),"No",IF((H187&lt;M187),"Yes","No"))</f>
        <v>Yes</v>
      </c>
      <c t="str" s="24" r="O187">
        <f>IF(AND(ISBLANK(H187),ISBLANK(I187)),"No",IF((MIN(H187:I187)&lt;M187),"Yes","No"))</f>
        <v>Yes</v>
      </c>
      <c s="23" r="P187">
        <f>IF(ISBLANK(I187),"",(I187-C187))</f>
        <v>104</v>
      </c>
      <c s="8" r="Q187"/>
      <c s="8" r="R187"/>
      <c s="48" r="S187"/>
    </row>
    <row r="188">
      <c t="s" s="30" r="A188">
        <v>204</v>
      </c>
      <c t="s" s="52" r="B188">
        <v>184</v>
      </c>
      <c s="3" r="C188">
        <v>39549</v>
      </c>
      <c s="3" r="D188">
        <v>39767</v>
      </c>
      <c s="3" r="E188"/>
      <c s="3" r="F188"/>
      <c s="3" r="G188"/>
      <c s="25" r="H188">
        <v>39710</v>
      </c>
      <c s="25" r="I188">
        <v>39711</v>
      </c>
      <c s="23" r="J188">
        <f>IF(AND(ISBLANK(E188),ISBLANK(F188),ISBLANK(G188),ISBLANK(H188),ISBLANK(I188)),"",(MIN(E188:I188)-C188))</f>
        <v>161</v>
      </c>
      <c s="23" r="K188">
        <f>IF(ISBLANK(H188),"",IF(ISBLANK(C188),"",(H188-C188)))</f>
        <v>161</v>
      </c>
      <c s="23" r="L188">
        <f>IF(ISBLANK(D188),"",IF(ISBLANK(H188),"",(H188-D188)))</f>
        <v>-57</v>
      </c>
      <c s="3" r="M188">
        <v>39866</v>
      </c>
      <c t="str" s="24" r="N188">
        <f>IF(ISBLANK(H188),"No",IF((H188&lt;M188),"Yes","No"))</f>
        <v>Yes</v>
      </c>
      <c t="str" s="24" r="O188">
        <f>IF(AND(ISBLANK(H188),ISBLANK(I188)),"No",IF((MIN(H188:I188)&lt;M188),"Yes","No"))</f>
        <v>Yes</v>
      </c>
      <c s="23" r="P188">
        <f>IF(ISBLANK(I188),"",(I188-C188))</f>
        <v>162</v>
      </c>
      <c s="8" r="Q188"/>
      <c s="8" r="R188"/>
      <c s="42" r="S188"/>
    </row>
    <row r="189">
      <c t="s" s="30" r="A189">
        <v>205</v>
      </c>
      <c t="s" s="52" r="B189">
        <v>184</v>
      </c>
      <c s="3" r="C189">
        <v>39799</v>
      </c>
      <c s="3" r="D189">
        <v>39785</v>
      </c>
      <c s="3" r="E189"/>
      <c s="3" r="F189"/>
      <c s="3" r="G189"/>
      <c s="25" r="H189">
        <v>39810</v>
      </c>
      <c s="25" r="I189">
        <v>39914</v>
      </c>
      <c s="23" r="J189">
        <f>IF(AND(ISBLANK(E189),ISBLANK(F189),ISBLANK(G189),ISBLANK(H189),ISBLANK(I189)),"",(MIN(E189:I189)-C189))</f>
        <v>11</v>
      </c>
      <c s="23" r="K189">
        <f>IF(ISBLANK(H189),"",IF(ISBLANK(C189),"",(H189-C189)))</f>
        <v>11</v>
      </c>
      <c s="23" r="L189">
        <f>IF(ISBLANK(D189),"",IF(ISBLANK(H189),"",(H189-D189)))</f>
        <v>25</v>
      </c>
      <c s="3" r="M189">
        <v>39866</v>
      </c>
      <c t="str" s="24" r="N189">
        <f>IF(ISBLANK(H189),"No",IF((H189&lt;M189),"Yes","No"))</f>
        <v>Yes</v>
      </c>
      <c t="str" s="24" r="O189">
        <f>IF(AND(ISBLANK(H189),ISBLANK(I189)),"No",IF((MIN(H189:I189)&lt;M189),"Yes","No"))</f>
        <v>Yes</v>
      </c>
      <c s="23" r="P189">
        <f>IF(ISBLANK(I189),"",(I189-C189))</f>
        <v>115</v>
      </c>
      <c s="8" r="Q189"/>
      <c s="8" r="R189"/>
      <c s="42" r="S189"/>
    </row>
    <row r="190">
      <c t="s" s="30" r="A190">
        <v>206</v>
      </c>
      <c t="s" s="52" r="B190">
        <v>184</v>
      </c>
      <c s="3" r="C190">
        <v>39673</v>
      </c>
      <c s="3" r="D190"/>
      <c s="3" r="E190"/>
      <c s="3" r="F190">
        <v>39677</v>
      </c>
      <c s="3" r="G190">
        <v>39736</v>
      </c>
      <c s="25" r="H190">
        <v>39743</v>
      </c>
      <c s="25" r="I190">
        <v>39751</v>
      </c>
      <c s="23" r="J190">
        <f>IF(AND(ISBLANK(E190),ISBLANK(F190),ISBLANK(G190),ISBLANK(H190),ISBLANK(I190)),"",(MIN(E190:I190)-C190))</f>
        <v>4</v>
      </c>
      <c s="23" r="K190">
        <f>IF(ISBLANK(H190),"",IF(ISBLANK(C190),"",(H190-C190)))</f>
        <v>70</v>
      </c>
      <c t="str" s="23" r="L190">
        <f>IF(ISBLANK(D190),"",IF(ISBLANK(H190),"",(H190-D190)))</f>
        <v/>
      </c>
      <c s="3" r="M190">
        <v>39866</v>
      </c>
      <c t="str" s="24" r="N190">
        <f>IF(ISBLANK(H190),"No",IF((H190&lt;M190),"Yes","No"))</f>
        <v>Yes</v>
      </c>
      <c t="str" s="24" r="O190">
        <f>IF(AND(ISBLANK(H190),ISBLANK(I190)),"No",IF((MIN(H190:I190)&lt;M190),"Yes","No"))</f>
        <v>Yes</v>
      </c>
      <c s="23" r="P190">
        <f>IF(ISBLANK(I190),"",(I190-C190))</f>
        <v>78</v>
      </c>
      <c s="8" r="Q190"/>
      <c s="8" r="R190"/>
      <c s="42" r="S190"/>
    </row>
    <row s="21" customFormat="1" r="191">
      <c t="s" s="30" r="A191">
        <v>207</v>
      </c>
      <c t="s" s="52" r="B191">
        <v>184</v>
      </c>
      <c s="3" r="C191">
        <v>39675</v>
      </c>
      <c s="3" r="D191">
        <v>39744</v>
      </c>
      <c s="3" r="E191"/>
      <c s="3" r="F191"/>
      <c s="3" r="G191"/>
      <c s="25" r="H191">
        <v>39799</v>
      </c>
      <c s="25" r="I191">
        <v>39814</v>
      </c>
      <c s="23" r="J191">
        <f>IF(AND(ISBLANK(E191),ISBLANK(F191),ISBLANK(G191),ISBLANK(H191),ISBLANK(I191)),"",(MIN(E191:I191)-C191))</f>
        <v>124</v>
      </c>
      <c s="23" r="K191">
        <f>IF(ISBLANK(H191),"",IF(ISBLANK(C191),"",(H191-C191)))</f>
        <v>124</v>
      </c>
      <c s="23" r="L191">
        <f>IF(ISBLANK(D191),"",IF(ISBLANK(H191),"",(H191-D191)))</f>
        <v>55</v>
      </c>
      <c s="3" r="M191">
        <v>39866</v>
      </c>
      <c t="str" s="24" r="N191">
        <f>IF(ISBLANK(H191),"No",IF((H191&lt;M191),"Yes","No"))</f>
        <v>Yes</v>
      </c>
      <c t="str" s="24" r="O191">
        <f>IF(AND(ISBLANK(H191),ISBLANK(I191)),"No",IF((MIN(H191:I191)&lt;M191),"Yes","No"))</f>
        <v>Yes</v>
      </c>
      <c s="23" r="P191">
        <f>IF(ISBLANK(I191),"",(I191-C191))</f>
        <v>139</v>
      </c>
      <c s="8" r="Q191"/>
      <c s="8" r="R191"/>
      <c s="48" r="S191"/>
    </row>
    <row s="21" customFormat="1" r="192">
      <c t="s" s="30" r="A192">
        <v>208</v>
      </c>
      <c t="s" s="52" r="B192">
        <v>184</v>
      </c>
      <c s="3" r="C192">
        <v>39626</v>
      </c>
      <c s="3" r="D192">
        <v>39781</v>
      </c>
      <c s="3" r="E192">
        <v>39631</v>
      </c>
      <c s="3" r="F192">
        <v>39635</v>
      </c>
      <c s="3" r="G192"/>
      <c s="25" r="H192"/>
      <c s="25" r="I192">
        <v>39699</v>
      </c>
      <c s="23" r="J192">
        <f>IF(AND(ISBLANK(E192),ISBLANK(F192),ISBLANK(G192),ISBLANK(H192),ISBLANK(I192)),"",(MIN(E192:I192)-C192))</f>
        <v>5</v>
      </c>
      <c t="str" s="23" r="K192">
        <f>IF(ISBLANK(H192),"",IF(ISBLANK(C192),"",(H192-C192)))</f>
        <v/>
      </c>
      <c t="str" s="23" r="L192">
        <f>IF(ISBLANK(D192),"",IF(ISBLANK(H192),"",(H192-D192)))</f>
        <v/>
      </c>
      <c s="3" r="M192">
        <v>39866</v>
      </c>
      <c t="str" s="24" r="N192">
        <f>IF(ISBLANK(H192),"No",IF((H192&lt;M192),"Yes","No"))</f>
        <v>No</v>
      </c>
      <c t="str" s="24" r="O192">
        <f>IF(AND(ISBLANK(H192),ISBLANK(I192)),"No",IF((MIN(H192:I192)&lt;M192),"Yes","No"))</f>
        <v>Yes</v>
      </c>
      <c s="23" r="P192">
        <f>IF(ISBLANK(I192),"",(I192-C192))</f>
        <v>73</v>
      </c>
      <c s="8" r="Q192"/>
      <c s="8" r="R192"/>
      <c s="48" r="S192"/>
    </row>
    <row r="193">
      <c t="s" s="30" r="A193">
        <v>209</v>
      </c>
      <c t="s" s="52" r="B193">
        <v>184</v>
      </c>
      <c s="3" r="C193">
        <v>39626</v>
      </c>
      <c s="3" r="D193"/>
      <c s="3" r="E193">
        <v>39637</v>
      </c>
      <c s="3" r="F193">
        <v>39638</v>
      </c>
      <c s="3" r="G193">
        <v>39656</v>
      </c>
      <c s="25" r="H193"/>
      <c s="25" r="I193">
        <v>39737</v>
      </c>
      <c s="23" r="J193">
        <f>IF(AND(ISBLANK(E193),ISBLANK(F193),ISBLANK(G193),ISBLANK(H193),ISBLANK(I193)),"",(MIN(E193:I193)-C193))</f>
        <v>11</v>
      </c>
      <c t="str" s="23" r="K193">
        <f>IF(ISBLANK(H193),"",IF(ISBLANK(C193),"",(H193-C193)))</f>
        <v/>
      </c>
      <c t="str" s="23" r="L193">
        <f>IF(ISBLANK(D193),"",IF(ISBLANK(H193),"",(H193-D193)))</f>
        <v/>
      </c>
      <c s="3" r="M193">
        <v>39866</v>
      </c>
      <c t="str" s="24" r="N193">
        <f>IF(ISBLANK(H193),"No",IF((H193&lt;M193),"Yes","No"))</f>
        <v>No</v>
      </c>
      <c t="str" s="24" r="O193">
        <f>IF(AND(ISBLANK(H193),ISBLANK(I193)),"No",IF((MIN(H193:I193)&lt;M193),"Yes","No"))</f>
        <v>Yes</v>
      </c>
      <c s="23" r="P193">
        <f>IF(ISBLANK(I193),"",(I193-C193))</f>
        <v>111</v>
      </c>
      <c s="8" r="Q193"/>
      <c s="8" r="R193"/>
      <c s="42" r="S193"/>
    </row>
    <row s="21" customFormat="1" r="194">
      <c t="s" s="30" r="A194">
        <v>210</v>
      </c>
      <c t="s" s="52" r="B194">
        <v>211</v>
      </c>
      <c s="3" r="C194">
        <v>39332</v>
      </c>
      <c s="3" r="D194">
        <v>39396</v>
      </c>
      <c s="3" r="E194">
        <v>39334</v>
      </c>
      <c s="3" r="F194">
        <v>39362</v>
      </c>
      <c s="3" r="G194">
        <v>39365</v>
      </c>
      <c s="25" r="H194"/>
      <c s="25" r="I194">
        <v>39437</v>
      </c>
      <c s="23" r="J194">
        <f>IF(AND(ISBLANK(E194),ISBLANK(F194),ISBLANK(G194),ISBLANK(H194),ISBLANK(I194)),"",(MIN(E194:I194)-C194))</f>
        <v>2</v>
      </c>
      <c t="str" s="23" r="K194">
        <f>IF(ISBLANK(H194),"",IF(ISBLANK(C194),"",(H194-C194)))</f>
        <v/>
      </c>
      <c t="str" s="23" r="L194">
        <f>IF(ISBLANK(D194),"",IF(ISBLANK(H194),"",(H194-D194)))</f>
        <v/>
      </c>
      <c s="3" r="M194">
        <v>39502</v>
      </c>
      <c t="str" s="24" r="N194">
        <f>IF(ISBLANK(H194),"No",IF((H194&lt;M194),"Yes","No"))</f>
        <v>No</v>
      </c>
      <c t="str" s="24" r="O194">
        <f>IF(AND(ISBLANK(H194),ISBLANK(I194)),"No",IF((MIN(H194:I194)&lt;M194),"Yes","No"))</f>
        <v>Yes</v>
      </c>
      <c s="23" r="P194">
        <f>IF(ISBLANK(I194),"",(I194-C194))</f>
        <v>105</v>
      </c>
      <c s="8" r="Q194"/>
      <c s="8" r="R194"/>
      <c s="48" r="S194"/>
    </row>
    <row r="195">
      <c t="s" s="30" r="A195">
        <v>212</v>
      </c>
      <c t="s" s="52" r="B195">
        <v>211</v>
      </c>
      <c s="3" r="C195">
        <v>39339</v>
      </c>
      <c s="3" r="D195">
        <v>39384</v>
      </c>
      <c s="3" r="E195"/>
      <c s="3" r="F195"/>
      <c s="3" r="G195"/>
      <c s="25" r="H195">
        <v>39450</v>
      </c>
      <c s="25" r="I195">
        <v>39468</v>
      </c>
      <c s="23" r="J195">
        <f>IF(AND(ISBLANK(E195),ISBLANK(F195),ISBLANK(G195),ISBLANK(H195),ISBLANK(I195)),"",(MIN(E195:I195)-C195))</f>
        <v>111</v>
      </c>
      <c s="23" r="K195">
        <f>IF(ISBLANK(H195),"",IF(ISBLANK(C195),"",(H195-C195)))</f>
        <v>111</v>
      </c>
      <c s="23" r="L195">
        <f>IF(ISBLANK(D195),"",IF(ISBLANK(H195),"",(H195-D195)))</f>
        <v>66</v>
      </c>
      <c s="3" r="M195">
        <v>39502</v>
      </c>
      <c t="str" s="24" r="N195">
        <f>IF(ISBLANK(H195),"No",IF((H195&lt;M195),"Yes","No"))</f>
        <v>Yes</v>
      </c>
      <c t="str" s="24" r="O195">
        <f>IF(AND(ISBLANK(H195),ISBLANK(I195)),"No",IF((MIN(H195:I195)&lt;M195),"Yes","No"))</f>
        <v>Yes</v>
      </c>
      <c s="23" r="P195">
        <f>IF(ISBLANK(I195),"",(I195-C195))</f>
        <v>129</v>
      </c>
      <c s="8" r="Q195"/>
      <c s="8" r="R195"/>
      <c s="42" r="S195"/>
    </row>
    <row s="21" customFormat="1" r="196">
      <c t="s" s="30" r="A196">
        <v>213</v>
      </c>
      <c t="s" s="52" r="B196">
        <v>211</v>
      </c>
      <c s="3" r="C196">
        <v>39388</v>
      </c>
      <c s="3" r="D196">
        <v>39409</v>
      </c>
      <c s="3" r="E196"/>
      <c s="3" r="F196"/>
      <c s="3" r="G196">
        <v>39460</v>
      </c>
      <c s="25" r="H196">
        <v>39378</v>
      </c>
      <c s="25" r="I196">
        <v>39477</v>
      </c>
      <c s="23" r="J196">
        <f>IF(AND(ISBLANK(E196),ISBLANK(F196),ISBLANK(G196),ISBLANK(H196),ISBLANK(I196)),"",(MIN(E196:I196)-C196))</f>
        <v>-10</v>
      </c>
      <c s="23" r="K196">
        <f>IF(ISBLANK(H196),"",IF(ISBLANK(C196),"",(H196-C196)))</f>
        <v>-10</v>
      </c>
      <c s="23" r="L196">
        <f>IF(ISBLANK(D196),"",IF(ISBLANK(H196),"",(H196-D196)))</f>
        <v>-31</v>
      </c>
      <c s="3" r="M196">
        <v>39502</v>
      </c>
      <c t="str" s="24" r="N196">
        <f>IF(ISBLANK(H196),"No",IF((H196&lt;M196),"Yes","No"))</f>
        <v>Yes</v>
      </c>
      <c t="str" s="24" r="O196">
        <f>IF(AND(ISBLANK(H196),ISBLANK(I196)),"No",IF((MIN(H196:I196)&lt;M196),"Yes","No"))</f>
        <v>Yes</v>
      </c>
      <c s="23" r="P196">
        <f>IF(ISBLANK(I196),"",(I196-C196))</f>
        <v>89</v>
      </c>
      <c s="8" r="Q196"/>
      <c s="8" r="R196"/>
      <c s="48" r="S196"/>
    </row>
    <row s="21" customFormat="1" r="197">
      <c t="s" s="30" r="A197">
        <v>214</v>
      </c>
      <c t="s" s="52" r="B197">
        <v>211</v>
      </c>
      <c s="3" r="C197">
        <v>39423</v>
      </c>
      <c s="3" r="D197">
        <v>39426</v>
      </c>
      <c s="3" r="E197">
        <v>39342</v>
      </c>
      <c s="3" r="F197"/>
      <c s="3" r="G197"/>
      <c s="25" r="H197"/>
      <c s="25" r="I197">
        <v>39437</v>
      </c>
      <c s="23" r="J197">
        <f>IF(AND(ISBLANK(E197),ISBLANK(F197),ISBLANK(G197),ISBLANK(H197),ISBLANK(I197)),"",(MIN(E197:I197)-C197))</f>
        <v>-81</v>
      </c>
      <c t="str" s="23" r="K197">
        <f>IF(ISBLANK(H197),"",IF(ISBLANK(C197),"",(H197-C197)))</f>
        <v/>
      </c>
      <c t="str" s="23" r="L197">
        <f>IF(ISBLANK(D197),"",IF(ISBLANK(H197),"",(H197-D197)))</f>
        <v/>
      </c>
      <c s="3" r="M197">
        <v>39502</v>
      </c>
      <c t="str" s="24" r="N197">
        <f>IF(ISBLANK(H197),"No",IF((H197&lt;M197),"Yes","No"))</f>
        <v>No</v>
      </c>
      <c t="str" s="24" r="O197">
        <f>IF(AND(ISBLANK(H197),ISBLANK(I197)),"No",IF((MIN(H197:I197)&lt;M197),"Yes","No"))</f>
        <v>Yes</v>
      </c>
      <c s="23" r="P197">
        <f>IF(ISBLANK(I197),"",(I197-C197))</f>
        <v>14</v>
      </c>
      <c s="8" r="Q197"/>
      <c s="8" r="R197"/>
      <c s="48" r="S197"/>
    </row>
    <row s="21" customFormat="1" r="198">
      <c t="s" s="30" r="A198">
        <v>215</v>
      </c>
      <c t="s" s="52" r="B198">
        <v>211</v>
      </c>
      <c s="3" r="C198">
        <v>39407</v>
      </c>
      <c s="3" r="D198"/>
      <c s="3" r="E198">
        <v>39412</v>
      </c>
      <c s="3" r="F198"/>
      <c s="3" r="G198"/>
      <c s="25" r="H198"/>
      <c s="25" r="I198">
        <v>39505</v>
      </c>
      <c s="23" r="J198">
        <f>IF(AND(ISBLANK(E198),ISBLANK(F198),ISBLANK(G198),ISBLANK(H198),ISBLANK(I198)),"",(MIN(E198:I198)-C198))</f>
        <v>5</v>
      </c>
      <c t="str" s="23" r="K198">
        <f>IF(ISBLANK(H198),"",IF(ISBLANK(C198),"",(H198-C198)))</f>
        <v/>
      </c>
      <c t="str" s="23" r="L198">
        <f>IF(ISBLANK(D198),"",IF(ISBLANK(H198),"",(H198-D198)))</f>
        <v/>
      </c>
      <c s="3" r="M198">
        <v>39502</v>
      </c>
      <c t="str" s="24" r="N198">
        <f>IF(ISBLANK(H198),"No",IF((H198&lt;M198),"Yes","No"))</f>
        <v>No</v>
      </c>
      <c t="str" s="24" r="O198">
        <f>IF(AND(ISBLANK(H198),ISBLANK(I198)),"No",IF((MIN(H198:I198)&lt;M198),"Yes","No"))</f>
        <v>No</v>
      </c>
      <c s="23" r="P198">
        <f>IF(ISBLANK(I198),"",(I198-C198))</f>
        <v>98</v>
      </c>
      <c s="8" r="Q198"/>
      <c s="8" r="R198"/>
      <c s="48" r="S198"/>
    </row>
    <row r="199">
      <c t="s" s="30" r="A199">
        <v>216</v>
      </c>
      <c t="s" s="52" r="B199">
        <v>211</v>
      </c>
      <c s="3" r="C199">
        <v>39206</v>
      </c>
      <c s="3" r="D199">
        <v>39396</v>
      </c>
      <c s="3" r="E199"/>
      <c s="3" r="F199"/>
      <c s="3" r="G199"/>
      <c s="25" r="H199">
        <v>39143</v>
      </c>
      <c s="25" r="I199">
        <v>39318</v>
      </c>
      <c s="23" r="J199">
        <f>IF(AND(ISBLANK(E199),ISBLANK(F199),ISBLANK(G199),ISBLANK(H199),ISBLANK(I199)),"",(MIN(E199:I199)-C199))</f>
        <v>-63</v>
      </c>
      <c s="23" r="K199">
        <f>IF(ISBLANK(H199),"",IF(ISBLANK(C199),"",(H199-C199)))</f>
        <v>-63</v>
      </c>
      <c s="23" r="L199">
        <f>IF(ISBLANK(D199),"",IF(ISBLANK(H199),"",(H199-D199)))</f>
        <v>-253</v>
      </c>
      <c s="3" r="M199">
        <v>39502</v>
      </c>
      <c t="str" s="24" r="N199">
        <f>IF(ISBLANK(H199),"No",IF((H199&lt;M199),"Yes","No"))</f>
        <v>Yes</v>
      </c>
      <c t="str" s="24" r="O199">
        <f>IF(AND(ISBLANK(H199),ISBLANK(I199)),"No",IF((MIN(H199:I199)&lt;M199),"Yes","No"))</f>
        <v>Yes</v>
      </c>
      <c s="23" r="P199">
        <f>IF(ISBLANK(I199),"",(I199-C199))</f>
        <v>112</v>
      </c>
      <c s="8" r="Q199"/>
      <c s="8" r="R199"/>
      <c s="42" r="S199"/>
    </row>
    <row r="200">
      <c t="s" s="30" r="A200">
        <v>217</v>
      </c>
      <c t="s" s="52" r="B200">
        <v>211</v>
      </c>
      <c s="3" r="C200">
        <v>39437</v>
      </c>
      <c s="3" r="D200">
        <v>39443</v>
      </c>
      <c s="3" r="E200"/>
      <c s="3" r="F200"/>
      <c s="3" r="G200"/>
      <c s="25" r="H200">
        <v>39446</v>
      </c>
      <c s="25" r="I200">
        <v>39542</v>
      </c>
      <c s="23" r="J200">
        <f>IF(AND(ISBLANK(E200),ISBLANK(F200),ISBLANK(G200),ISBLANK(H200),ISBLANK(I200)),"",(MIN(E200:I200)-C200))</f>
        <v>9</v>
      </c>
      <c s="23" r="K200">
        <f>IF(ISBLANK(H200),"",IF(ISBLANK(C200),"",(H200-C200)))</f>
        <v>9</v>
      </c>
      <c s="23" r="L200">
        <f>IF(ISBLANK(D200),"",IF(ISBLANK(H200),"",(H200-D200)))</f>
        <v>3</v>
      </c>
      <c s="3" r="M200">
        <v>39502</v>
      </c>
      <c t="str" s="24" r="N200">
        <f>IF(ISBLANK(H200),"No",IF((H200&lt;M200),"Yes","No"))</f>
        <v>Yes</v>
      </c>
      <c t="str" s="24" r="O200">
        <f>IF(AND(ISBLANK(H200),ISBLANK(I200)),"No",IF((MIN(H200:I200)&lt;M200),"Yes","No"))</f>
        <v>Yes</v>
      </c>
      <c s="23" r="P200">
        <f>IF(ISBLANK(I200),"",(I200-C200))</f>
        <v>105</v>
      </c>
      <c s="8" r="Q200"/>
      <c s="8" r="R200"/>
      <c s="42" r="S200"/>
    </row>
    <row r="201">
      <c t="s" s="30" r="A201">
        <v>218</v>
      </c>
      <c t="s" s="52" r="B201">
        <v>211</v>
      </c>
      <c s="3" r="C201">
        <v>39339</v>
      </c>
      <c s="3" r="D201">
        <v>39405</v>
      </c>
      <c s="3" r="E201">
        <v>39343</v>
      </c>
      <c s="3" r="F201"/>
      <c s="3" r="G201">
        <v>39408</v>
      </c>
      <c s="25" r="H201"/>
      <c s="25" r="I201">
        <v>39428</v>
      </c>
      <c s="23" r="J201">
        <f>IF(AND(ISBLANK(E201),ISBLANK(F201),ISBLANK(G201),ISBLANK(H201),ISBLANK(I201)),"",(MIN(E201:I201)-C201))</f>
        <v>4</v>
      </c>
      <c t="str" s="23" r="K201">
        <f>IF(ISBLANK(H201),"",IF(ISBLANK(C201),"",(H201-C201)))</f>
        <v/>
      </c>
      <c t="str" s="23" r="L201">
        <f>IF(ISBLANK(D201),"",IF(ISBLANK(H201),"",(H201-D201)))</f>
        <v/>
      </c>
      <c s="3" r="M201">
        <v>39502</v>
      </c>
      <c t="str" s="24" r="N201">
        <f>IF(ISBLANK(H201),"No",IF((H201&lt;M201),"Yes","No"))</f>
        <v>No</v>
      </c>
      <c t="str" s="24" r="O201">
        <f>IF(AND(ISBLANK(H201),ISBLANK(I201)),"No",IF((MIN(H201:I201)&lt;M201),"Yes","No"))</f>
        <v>Yes</v>
      </c>
      <c s="23" r="P201">
        <f>IF(ISBLANK(I201),"",(I201-C201))</f>
        <v>89</v>
      </c>
      <c s="8" r="Q201"/>
      <c s="8" r="R201"/>
      <c s="42" r="S201"/>
    </row>
    <row r="202">
      <c t="s" s="30" r="A202">
        <v>219</v>
      </c>
      <c t="s" s="52" r="B202">
        <v>211</v>
      </c>
      <c s="3" r="C202">
        <v>39367</v>
      </c>
      <c s="3" r="D202">
        <v>39410</v>
      </c>
      <c s="3" r="E202">
        <v>39371</v>
      </c>
      <c s="3" r="F202"/>
      <c s="3" r="G202">
        <v>39429</v>
      </c>
      <c s="25" r="H202"/>
      <c s="25" r="I202">
        <v>39471</v>
      </c>
      <c s="23" r="J202">
        <f>IF(AND(ISBLANK(E202),ISBLANK(F202),ISBLANK(G202),ISBLANK(H202),ISBLANK(I202)),"",(MIN(E202:I202)-C202))</f>
        <v>4</v>
      </c>
      <c t="str" s="23" r="K202">
        <f>IF(ISBLANK(H202),"",IF(ISBLANK(C202),"",(H202-C202)))</f>
        <v/>
      </c>
      <c t="str" s="23" r="L202">
        <f>IF(ISBLANK(D202),"",IF(ISBLANK(H202),"",(H202-D202)))</f>
        <v/>
      </c>
      <c s="3" r="M202">
        <v>39502</v>
      </c>
      <c t="str" s="24" r="N202">
        <f>IF(ISBLANK(H202),"No",IF((H202&lt;M202),"Yes","No"))</f>
        <v>No</v>
      </c>
      <c t="str" s="24" r="O202">
        <f>IF(AND(ISBLANK(H202),ISBLANK(I202)),"No",IF((MIN(H202:I202)&lt;M202),"Yes","No"))</f>
        <v>Yes</v>
      </c>
      <c s="23" r="P202">
        <f>IF(ISBLANK(I202),"",(I202-C202))</f>
        <v>104</v>
      </c>
      <c s="8" r="Q202"/>
      <c s="8" r="R202"/>
      <c s="42" r="S202"/>
    </row>
    <row s="21" customFormat="1" r="203">
      <c t="s" s="30" r="A203">
        <v>220</v>
      </c>
      <c t="s" s="52" r="B203">
        <v>211</v>
      </c>
      <c s="3" r="C203">
        <v>39407</v>
      </c>
      <c s="3" r="D203">
        <v>39434</v>
      </c>
      <c s="3" r="E203">
        <v>39410</v>
      </c>
      <c s="3" r="F203">
        <v>39443</v>
      </c>
      <c s="3" r="G203"/>
      <c s="25" r="H203"/>
      <c s="25" r="I203">
        <v>39504</v>
      </c>
      <c s="23" r="J203">
        <f>IF(AND(ISBLANK(E203),ISBLANK(F203),ISBLANK(G203),ISBLANK(H203),ISBLANK(I203)),"",(MIN(E203:I203)-C203))</f>
        <v>3</v>
      </c>
      <c t="str" s="23" r="K203">
        <f>IF(ISBLANK(H203),"",IF(ISBLANK(C203),"",(H203-C203)))</f>
        <v/>
      </c>
      <c t="str" s="23" r="L203">
        <f>IF(ISBLANK(D203),"",IF(ISBLANK(H203),"",(H203-D203)))</f>
        <v/>
      </c>
      <c s="3" r="M203">
        <v>39502</v>
      </c>
      <c t="str" s="24" r="N203">
        <f>IF(ISBLANK(H203),"No",IF((H203&lt;M203),"Yes","No"))</f>
        <v>No</v>
      </c>
      <c t="str" s="24" r="O203">
        <f>IF(AND(ISBLANK(H203),ISBLANK(I203)),"No",IF((MIN(H203:I203)&lt;M203),"Yes","No"))</f>
        <v>No</v>
      </c>
      <c s="23" r="P203">
        <f>IF(ISBLANK(I203),"",(I203-C203))</f>
        <v>97</v>
      </c>
      <c s="8" r="Q203"/>
      <c s="8" r="R203"/>
      <c s="48" r="S203"/>
    </row>
    <row s="21" customFormat="1" r="204">
      <c t="s" s="30" r="A204">
        <v>221</v>
      </c>
      <c t="s" s="52" r="B204">
        <v>211</v>
      </c>
      <c s="3" r="C204">
        <v>39405</v>
      </c>
      <c s="3" r="D204">
        <v>39407</v>
      </c>
      <c s="3" r="E204">
        <v>39375</v>
      </c>
      <c s="3" r="F204"/>
      <c s="3" r="G204"/>
      <c s="25" r="H204">
        <v>39437</v>
      </c>
      <c s="25" r="I204">
        <v>39471</v>
      </c>
      <c s="23" r="J204">
        <f>IF(AND(ISBLANK(E204),ISBLANK(F204),ISBLANK(G204),ISBLANK(H204),ISBLANK(I204)),"",(MIN(E204:I204)-C204))</f>
        <v>-30</v>
      </c>
      <c s="23" r="K204">
        <f>IF(ISBLANK(H204),"",IF(ISBLANK(C204),"",(H204-C204)))</f>
        <v>32</v>
      </c>
      <c s="23" r="L204">
        <f>IF(ISBLANK(D204),"",IF(ISBLANK(H204),"",(H204-D204)))</f>
        <v>30</v>
      </c>
      <c s="3" r="M204">
        <v>39502</v>
      </c>
      <c t="str" s="24" r="N204">
        <f>IF(ISBLANK(H204),"No",IF((H204&lt;M204),"Yes","No"))</f>
        <v>Yes</v>
      </c>
      <c t="str" s="24" r="O204">
        <f>IF(AND(ISBLANK(H204),ISBLANK(I204)),"No",IF((MIN(H204:I204)&lt;M204),"Yes","No"))</f>
        <v>Yes</v>
      </c>
      <c s="23" r="P204">
        <f>IF(ISBLANK(I204),"",(I204-C204))</f>
        <v>66</v>
      </c>
      <c s="8" r="Q204"/>
      <c s="8" r="R204"/>
      <c s="48" r="S204"/>
    </row>
    <row s="21" customFormat="1" r="205">
      <c t="s" s="30" r="A205">
        <v>222</v>
      </c>
      <c t="s" s="52" r="B205">
        <v>211</v>
      </c>
      <c s="3" r="C205">
        <v>39407</v>
      </c>
      <c s="3" r="D205">
        <v>39426</v>
      </c>
      <c s="3" r="E205"/>
      <c s="3" r="F205"/>
      <c s="3" r="G205"/>
      <c s="25" r="H205"/>
      <c s="25" r="I205">
        <v>39428</v>
      </c>
      <c s="23" r="J205">
        <f>IF(AND(ISBLANK(E205),ISBLANK(F205),ISBLANK(G205),ISBLANK(H205),ISBLANK(I205)),"",(MIN(E205:I205)-C205))</f>
        <v>21</v>
      </c>
      <c t="str" s="23" r="K205">
        <f>IF(ISBLANK(H205),"",IF(ISBLANK(C205),"",(H205-C205)))</f>
        <v/>
      </c>
      <c t="str" s="23" r="L205">
        <f>IF(ISBLANK(D205),"",IF(ISBLANK(H205),"",(H205-D205)))</f>
        <v/>
      </c>
      <c s="3" r="M205">
        <v>39502</v>
      </c>
      <c t="str" s="24" r="N205">
        <f>IF(ISBLANK(H205),"No",IF((H205&lt;M205),"Yes","No"))</f>
        <v>No</v>
      </c>
      <c t="str" s="24" r="O205">
        <f>IF(AND(ISBLANK(H205),ISBLANK(I205)),"No",IF((MIN(H205:I205)&lt;M205),"Yes","No"))</f>
        <v>Yes</v>
      </c>
      <c s="23" r="P205">
        <f>IF(ISBLANK(I205),"",(I205-C205))</f>
        <v>21</v>
      </c>
      <c s="8" r="Q205"/>
      <c s="8" r="R205"/>
      <c s="48" r="S205"/>
    </row>
    <row r="206">
      <c t="s" s="30" r="A206">
        <v>223</v>
      </c>
      <c t="s" s="52" r="B206">
        <v>211</v>
      </c>
      <c s="3" r="C206">
        <v>39339</v>
      </c>
      <c s="3" r="D206">
        <v>39406</v>
      </c>
      <c s="3" r="E206">
        <v>39356</v>
      </c>
      <c s="3" r="F206"/>
      <c s="3" r="G206"/>
      <c s="25" r="H206"/>
      <c s="25" r="I206">
        <v>39482</v>
      </c>
      <c s="23" r="J206">
        <f>IF(AND(ISBLANK(E206),ISBLANK(F206),ISBLANK(G206),ISBLANK(H206),ISBLANK(I206)),"",(MIN(E206:I206)-C206))</f>
        <v>17</v>
      </c>
      <c t="str" s="23" r="K206">
        <f>IF(ISBLANK(H206),"",IF(ISBLANK(C206),"",(H206-C206)))</f>
        <v/>
      </c>
      <c t="str" s="23" r="L206">
        <f>IF(ISBLANK(D206),"",IF(ISBLANK(H206),"",(H206-D206)))</f>
        <v/>
      </c>
      <c s="3" r="M206">
        <v>39502</v>
      </c>
      <c t="str" s="24" r="N206">
        <f>IF(ISBLANK(H206),"No",IF((H206&lt;M206),"Yes","No"))</f>
        <v>No</v>
      </c>
      <c t="str" s="24" r="O206">
        <f>IF(AND(ISBLANK(H206),ISBLANK(I206)),"No",IF((MIN(H206:I206)&lt;M206),"Yes","No"))</f>
        <v>Yes</v>
      </c>
      <c s="23" r="P206">
        <f>IF(ISBLANK(I206),"",(I206-C206))</f>
        <v>143</v>
      </c>
      <c s="8" r="Q206"/>
      <c s="8" r="R206"/>
      <c s="42" r="S206"/>
    </row>
    <row r="207">
      <c t="s" s="30" r="A207">
        <v>224</v>
      </c>
      <c t="s" s="52" r="B207">
        <v>211</v>
      </c>
      <c s="3" r="C207">
        <v>39346</v>
      </c>
      <c s="3" r="D207">
        <v>39401</v>
      </c>
      <c s="3" r="E207">
        <v>39371</v>
      </c>
      <c s="3" r="F207"/>
      <c s="3" r="G207"/>
      <c s="25" r="H207"/>
      <c s="25" r="I207">
        <v>39480</v>
      </c>
      <c s="23" r="J207">
        <f>IF(AND(ISBLANK(E207),ISBLANK(F207),ISBLANK(G207),ISBLANK(H207),ISBLANK(I207)),"",(MIN(E207:I207)-C207))</f>
        <v>25</v>
      </c>
      <c t="str" s="23" r="K207">
        <f>IF(ISBLANK(H207),"",IF(ISBLANK(C207),"",(H207-C207)))</f>
        <v/>
      </c>
      <c t="str" s="23" r="L207">
        <f>IF(ISBLANK(D207),"",IF(ISBLANK(H207),"",(H207-D207)))</f>
        <v/>
      </c>
      <c s="3" r="M207">
        <v>39502</v>
      </c>
      <c t="str" s="24" r="N207">
        <f>IF(ISBLANK(H207),"No",IF((H207&lt;M207),"Yes","No"))</f>
        <v>No</v>
      </c>
      <c t="str" s="24" r="O207">
        <f>IF(AND(ISBLANK(H207),ISBLANK(I207)),"No",IF((MIN(H207:I207)&lt;M207),"Yes","No"))</f>
        <v>Yes</v>
      </c>
      <c s="23" r="P207">
        <f>IF(ISBLANK(I207),"",(I207-C207))</f>
        <v>134</v>
      </c>
      <c s="8" r="Q207"/>
      <c s="8" r="R207"/>
      <c s="42" r="S207"/>
    </row>
    <row r="208">
      <c t="s" s="30" r="A208">
        <v>225</v>
      </c>
      <c t="s" s="52" r="B208">
        <v>211</v>
      </c>
      <c s="3" r="C208">
        <v>39421</v>
      </c>
      <c s="3" r="D208">
        <v>39432</v>
      </c>
      <c s="3" r="E208">
        <v>39449</v>
      </c>
      <c s="3" r="F208"/>
      <c s="3" r="G208"/>
      <c s="25" r="H208">
        <v>39460</v>
      </c>
      <c s="25" r="I208">
        <v>39539</v>
      </c>
      <c s="23" r="J208">
        <f>IF(AND(ISBLANK(E208),ISBLANK(F208),ISBLANK(G208),ISBLANK(H208),ISBLANK(I208)),"",(MIN(E208:I208)-C208))</f>
        <v>28</v>
      </c>
      <c s="23" r="K208">
        <f>IF(ISBLANK(H208),"",IF(ISBLANK(C208),"",(H208-C208)))</f>
        <v>39</v>
      </c>
      <c s="23" r="L208">
        <f>IF(ISBLANK(D208),"",IF(ISBLANK(H208),"",(H208-D208)))</f>
        <v>28</v>
      </c>
      <c s="3" r="M208">
        <v>39502</v>
      </c>
      <c t="str" s="24" r="N208">
        <f>IF(ISBLANK(H208),"No",IF((H208&lt;M208),"Yes","No"))</f>
        <v>Yes</v>
      </c>
      <c t="str" s="24" r="O208">
        <f>IF(AND(ISBLANK(H208),ISBLANK(I208)),"No",IF((MIN(H208:I208)&lt;M208),"Yes","No"))</f>
        <v>Yes</v>
      </c>
      <c s="23" r="P208">
        <f>IF(ISBLANK(I208),"",(I208-C208))</f>
        <v>118</v>
      </c>
      <c s="8" r="Q208"/>
      <c s="8" r="R208"/>
      <c s="42" r="S208"/>
    </row>
    <row s="21" customFormat="1" r="209">
      <c t="s" s="30" r="A209">
        <v>226</v>
      </c>
      <c t="s" s="52" r="B209">
        <v>211</v>
      </c>
      <c s="3" r="C209">
        <v>39241</v>
      </c>
      <c s="3" r="D209">
        <v>39405</v>
      </c>
      <c s="3" r="E209"/>
      <c s="3" r="F209"/>
      <c s="3" r="G209"/>
      <c s="25" r="H209">
        <v>39337</v>
      </c>
      <c s="25" r="I209">
        <v>39391</v>
      </c>
      <c s="23" r="J209">
        <f>IF(AND(ISBLANK(E209),ISBLANK(F209),ISBLANK(G209),ISBLANK(H209),ISBLANK(I209)),"",(MIN(E209:I209)-C209))</f>
        <v>96</v>
      </c>
      <c s="23" r="K209">
        <f>IF(ISBLANK(H209),"",IF(ISBLANK(C209),"",(H209-C209)))</f>
        <v>96</v>
      </c>
      <c s="23" r="L209">
        <f>IF(ISBLANK(D209),"",IF(ISBLANK(H209),"",(H209-D209)))</f>
        <v>-68</v>
      </c>
      <c s="3" r="M209">
        <v>39502</v>
      </c>
      <c t="str" s="24" r="N209">
        <f>IF(ISBLANK(H209),"No",IF((H209&lt;M209),"Yes","No"))</f>
        <v>Yes</v>
      </c>
      <c t="str" s="24" r="O209">
        <f>IF(AND(ISBLANK(H209),ISBLANK(I209)),"No",IF((MIN(H209:I209)&lt;M209),"Yes","No"))</f>
        <v>Yes</v>
      </c>
      <c s="23" r="P209">
        <f>IF(ISBLANK(I209),"",(I209-C209))</f>
        <v>150</v>
      </c>
      <c s="8" r="Q209"/>
      <c s="8" r="R209"/>
      <c s="48" r="S209"/>
    </row>
    <row s="21" customFormat="1" r="210">
      <c t="s" s="30" r="A210">
        <v>227</v>
      </c>
      <c t="s" s="52" r="B210">
        <v>211</v>
      </c>
      <c s="3" r="C210">
        <v>39367</v>
      </c>
      <c s="3" r="D210">
        <v>39422</v>
      </c>
      <c s="3" r="E210"/>
      <c s="3" r="F210"/>
      <c s="3" r="G210"/>
      <c s="25" r="H210">
        <v>39488</v>
      </c>
      <c s="25" r="I210">
        <v>39521</v>
      </c>
      <c s="23" r="J210">
        <f>IF(AND(ISBLANK(E210),ISBLANK(F210),ISBLANK(G210),ISBLANK(H210),ISBLANK(I210)),"",(MIN(E210:I210)-C210))</f>
        <v>121</v>
      </c>
      <c s="23" r="K210">
        <f>IF(ISBLANK(H210),"",IF(ISBLANK(C210),"",(H210-C210)))</f>
        <v>121</v>
      </c>
      <c s="23" r="L210">
        <f>IF(ISBLANK(D210),"",IF(ISBLANK(H210),"",(H210-D210)))</f>
        <v>66</v>
      </c>
      <c s="3" r="M210">
        <v>39502</v>
      </c>
      <c t="str" s="24" r="N210">
        <f>IF(ISBLANK(H210),"No",IF((H210&lt;M210),"Yes","No"))</f>
        <v>Yes</v>
      </c>
      <c t="str" s="24" r="O210">
        <f>IF(AND(ISBLANK(H210),ISBLANK(I210)),"No",IF((MIN(H210:I210)&lt;M210),"Yes","No"))</f>
        <v>Yes</v>
      </c>
      <c s="23" r="P210">
        <f>IF(ISBLANK(I210),"",(I210-C210))</f>
        <v>154</v>
      </c>
      <c s="8" r="Q210"/>
      <c s="8" r="R210"/>
      <c s="48" r="S210"/>
    </row>
    <row s="10" customFormat="1" r="211">
      <c t="s" s="30" r="A211">
        <v>228</v>
      </c>
      <c t="s" s="52" r="B211">
        <v>211</v>
      </c>
      <c s="3" r="C211">
        <v>39360</v>
      </c>
      <c s="3" r="D211">
        <v>39409</v>
      </c>
      <c s="3" r="E211">
        <v>39368</v>
      </c>
      <c s="3" r="F211">
        <v>39370</v>
      </c>
      <c s="3" r="G211"/>
      <c s="25" r="H211">
        <v>39452</v>
      </c>
      <c s="25" r="I211">
        <v>39482</v>
      </c>
      <c s="23" r="J211">
        <f>IF(AND(ISBLANK(E211),ISBLANK(F211),ISBLANK(G211),ISBLANK(H211),ISBLANK(I211)),"",(MIN(E211:I211)-C211))</f>
        <v>8</v>
      </c>
      <c s="23" r="K211">
        <f>IF(ISBLANK(H211),"",IF(ISBLANK(C211),"",(H211-C211)))</f>
        <v>92</v>
      </c>
      <c s="23" r="L211">
        <f>IF(ISBLANK(D211),"",IF(ISBLANK(H211),"",(H211-D211)))</f>
        <v>43</v>
      </c>
      <c s="3" r="M211">
        <v>39502</v>
      </c>
      <c t="str" s="24" r="N211">
        <f>IF(ISBLANK(H211),"No",IF((H211&lt;M211),"Yes","No"))</f>
        <v>Yes</v>
      </c>
      <c t="str" s="24" r="O211">
        <f>IF(AND(ISBLANK(H211),ISBLANK(I211)),"No",IF((MIN(H211:I211)&lt;M211),"Yes","No"))</f>
        <v>Yes</v>
      </c>
      <c s="23" r="P211">
        <f>IF(ISBLANK(I211),"",(I211-C211))</f>
        <v>122</v>
      </c>
      <c s="8" r="Q211"/>
      <c s="8" r="R211"/>
      <c s="27" r="S211"/>
    </row>
    <row s="7" customFormat="1" r="212">
      <c t="s" s="37" r="A212">
        <v>229</v>
      </c>
      <c t="s" s="52" r="B212">
        <v>211</v>
      </c>
      <c s="3" r="C212">
        <v>39395</v>
      </c>
      <c s="3" r="D212">
        <v>39430</v>
      </c>
      <c s="3" r="E212">
        <v>39407</v>
      </c>
      <c s="3" r="F212"/>
      <c s="3" r="G212"/>
      <c s="3" r="H212">
        <v>39442</v>
      </c>
      <c s="25" r="I212">
        <v>39500</v>
      </c>
      <c s="23" r="J212">
        <f>IF(AND(ISBLANK(E212),ISBLANK(F212),ISBLANK(G212),ISBLANK(H212),ISBLANK(I212)),"",(MIN(E212:I212)-C212))</f>
        <v>12</v>
      </c>
      <c s="23" r="K212">
        <f>IF(ISBLANK(H212),"",IF(ISBLANK(C212),"",(H212-C212)))</f>
        <v>47</v>
      </c>
      <c s="23" r="L212">
        <f>IF(ISBLANK(D212),"",IF(ISBLANK(H212),"",(H212-D212)))</f>
        <v>12</v>
      </c>
      <c s="3" r="M212">
        <v>39502</v>
      </c>
      <c t="str" s="24" r="N212">
        <f>IF(ISBLANK(H212),"No",IF((H212&lt;M212),"Yes","No"))</f>
        <v>Yes</v>
      </c>
      <c t="str" s="24" r="O212">
        <f>IF(AND(ISBLANK(H212),ISBLANK(I212)),"No",IF((MIN(H212:I212)&lt;M212),"Yes","No"))</f>
        <v>Yes</v>
      </c>
      <c s="23" r="P212">
        <f>IF(ISBLANK(I212),"",(I212-C212))</f>
        <v>105</v>
      </c>
      <c s="19" r="Q212"/>
      <c s="19" r="R212"/>
      <c s="2" r="S212"/>
    </row>
    <row r="213">
      <c t="s" s="30" r="A213">
        <v>230</v>
      </c>
      <c t="s" s="52" r="B213">
        <v>211</v>
      </c>
      <c s="3" r="C213">
        <v>39122</v>
      </c>
      <c s="3" r="D213"/>
      <c s="3" r="E213">
        <v>39124</v>
      </c>
      <c s="3" r="F213">
        <v>39129</v>
      </c>
      <c s="3" r="G213"/>
      <c s="25" r="H213"/>
      <c s="25" r="I213">
        <v>39220</v>
      </c>
      <c s="23" r="J213">
        <f>IF(AND(ISBLANK(E213),ISBLANK(F213),ISBLANK(G213),ISBLANK(H213),ISBLANK(I213)),"",(MIN(E213:I213)-C213))</f>
        <v>2</v>
      </c>
      <c t="str" s="23" r="K213">
        <f>IF(ISBLANK(H213),"",IF(ISBLANK(C213),"",(H213-C213)))</f>
        <v/>
      </c>
      <c t="str" s="23" r="L213">
        <f>IF(ISBLANK(D213),"",IF(ISBLANK(H213),"",(H213-D213)))</f>
        <v/>
      </c>
      <c s="3" r="M213">
        <v>39502</v>
      </c>
      <c t="str" s="24" r="N213">
        <f>IF(ISBLANK(H213),"No",IF((H213&lt;M213),"Yes","No"))</f>
        <v>No</v>
      </c>
      <c t="str" s="24" r="O213">
        <f>IF(AND(ISBLANK(H213),ISBLANK(I213)),"No",IF((MIN(H213:I213)&lt;M213),"Yes","No"))</f>
        <v>Yes</v>
      </c>
      <c s="23" r="P213">
        <f>IF(ISBLANK(I213),"",(I213-C213))</f>
        <v>98</v>
      </c>
      <c s="8" r="Q213"/>
      <c s="8" r="R213"/>
      <c s="42" r="S213"/>
    </row>
    <row r="214">
      <c t="s" s="30" r="A214">
        <v>231</v>
      </c>
      <c t="s" s="52" r="B214">
        <v>211</v>
      </c>
      <c s="3" r="C214">
        <v>39218</v>
      </c>
      <c s="3" r="D214">
        <v>39329</v>
      </c>
      <c s="3" r="E214"/>
      <c s="3" r="F214"/>
      <c s="3" r="G214"/>
      <c s="25" r="H214">
        <v>39337</v>
      </c>
      <c s="25" r="I214">
        <v>39418</v>
      </c>
      <c s="23" r="J214">
        <f>IF(AND(ISBLANK(E214),ISBLANK(F214),ISBLANK(G214),ISBLANK(H214),ISBLANK(I214)),"",(MIN(E214:I214)-C214))</f>
        <v>119</v>
      </c>
      <c s="23" r="K214">
        <f>IF(ISBLANK(H214),"",IF(ISBLANK(C214),"",(H214-C214)))</f>
        <v>119</v>
      </c>
      <c s="23" r="L214">
        <f>IF(ISBLANK(D214),"",IF(ISBLANK(H214),"",(H214-D214)))</f>
        <v>8</v>
      </c>
      <c s="3" r="M214">
        <v>39502</v>
      </c>
      <c t="str" s="24" r="N214">
        <f>IF(ISBLANK(H214),"No",IF((H214&lt;M214),"Yes","No"))</f>
        <v>Yes</v>
      </c>
      <c t="str" s="24" r="O214">
        <f>IF(AND(ISBLANK(H214),ISBLANK(I214)),"No",IF((MIN(H214:I214)&lt;M214),"Yes","No"))</f>
        <v>Yes</v>
      </c>
      <c s="23" r="P214">
        <f>IF(ISBLANK(I214),"",(I214-C214))</f>
        <v>200</v>
      </c>
      <c s="8" r="Q214"/>
      <c s="8" r="R214"/>
      <c s="42" r="S214"/>
    </row>
    <row r="215">
      <c t="s" s="30" r="A215">
        <v>232</v>
      </c>
      <c t="s" s="52" r="B215">
        <v>211</v>
      </c>
      <c s="3" r="C215">
        <v>39441</v>
      </c>
      <c s="3" r="D215">
        <v>39430</v>
      </c>
      <c s="3" r="E215"/>
      <c s="3" r="F215">
        <v>39397</v>
      </c>
      <c s="3" r="G215"/>
      <c s="25" r="H215"/>
      <c s="25" r="I215">
        <v>39453</v>
      </c>
      <c s="23" r="J215">
        <f>IF(AND(ISBLANK(E215),ISBLANK(F215),ISBLANK(G215),ISBLANK(H215),ISBLANK(I215)),"",(MIN(E215:I215)-C215))</f>
        <v>-44</v>
      </c>
      <c t="str" s="23" r="K215">
        <f>IF(ISBLANK(H215),"",IF(ISBLANK(C215),"",(H215-C215)))</f>
        <v/>
      </c>
      <c t="str" s="23" r="L215">
        <f>IF(ISBLANK(D215),"",IF(ISBLANK(H215),"",(H215-D215)))</f>
        <v/>
      </c>
      <c s="3" r="M215">
        <v>39502</v>
      </c>
      <c t="str" s="24" r="N215">
        <f>IF(ISBLANK(H215),"No",IF((H215&lt;M215),"Yes","No"))</f>
        <v>No</v>
      </c>
      <c t="str" s="24" r="O215">
        <f>IF(AND(ISBLANK(H215),ISBLANK(I215)),"No",IF((MIN(H215:I215)&lt;M215),"Yes","No"))</f>
        <v>Yes</v>
      </c>
      <c s="23" r="P215">
        <f>IF(ISBLANK(I215),"",(I215-C215))</f>
        <v>12</v>
      </c>
      <c s="8" r="Q215"/>
      <c s="8" r="R215"/>
      <c s="42" r="S215"/>
    </row>
    <row r="216">
      <c t="s" s="30" r="A216">
        <v>233</v>
      </c>
      <c t="s" s="52" r="B216">
        <v>211</v>
      </c>
      <c s="3" r="C216">
        <v>39227</v>
      </c>
      <c s="3" r="D216">
        <v>39422</v>
      </c>
      <c s="3" r="E216"/>
      <c s="3" r="F216">
        <v>39227</v>
      </c>
      <c s="3" r="G216"/>
      <c s="25" r="H216"/>
      <c s="25" r="I216">
        <v>39367</v>
      </c>
      <c s="23" r="J216">
        <f>IF(AND(ISBLANK(E216),ISBLANK(F216),ISBLANK(G216),ISBLANK(H216),ISBLANK(I216)),"",(MIN(E216:I216)-C216))</f>
        <v>0</v>
      </c>
      <c t="str" s="23" r="K216">
        <f>IF(ISBLANK(H216),"",IF(ISBLANK(C216),"",(H216-C216)))</f>
        <v/>
      </c>
      <c t="str" s="23" r="L216">
        <f>IF(ISBLANK(D216),"",IF(ISBLANK(H216),"",(H216-D216)))</f>
        <v/>
      </c>
      <c s="3" r="M216">
        <v>39502</v>
      </c>
      <c t="str" s="24" r="N216">
        <f>IF(ISBLANK(H216),"No",IF((H216&lt;M216),"Yes","No"))</f>
        <v>No</v>
      </c>
      <c t="str" s="24" r="O216">
        <f>IF(AND(ISBLANK(H216),ISBLANK(I216)),"No",IF((MIN(H216:I216)&lt;M216),"Yes","No"))</f>
        <v>Yes</v>
      </c>
      <c s="23" r="P216">
        <f>IF(ISBLANK(I216),"",(I216-C216))</f>
        <v>140</v>
      </c>
      <c s="8" r="Q216"/>
      <c s="8" r="R216"/>
      <c s="42" r="S216"/>
    </row>
    <row r="217">
      <c t="s" s="30" r="A217">
        <v>234</v>
      </c>
      <c t="s" s="52" r="B217">
        <v>211</v>
      </c>
      <c s="3" r="C217">
        <v>39262</v>
      </c>
      <c s="3" r="D217">
        <v>39409</v>
      </c>
      <c s="3" r="E217">
        <v>39254</v>
      </c>
      <c s="3" r="F217">
        <v>39266</v>
      </c>
      <c s="3" r="G217">
        <v>39344</v>
      </c>
      <c s="25" r="H217"/>
      <c s="25" r="I217">
        <v>39358</v>
      </c>
      <c s="23" r="J217">
        <f>IF(AND(ISBLANK(E217),ISBLANK(F217),ISBLANK(G217),ISBLANK(H217),ISBLANK(I217)),"",(MIN(E217:I217)-C217))</f>
        <v>-8</v>
      </c>
      <c t="str" s="23" r="K217">
        <f>IF(ISBLANK(H217),"",IF(ISBLANK(C217),"",(H217-C217)))</f>
        <v/>
      </c>
      <c t="str" s="23" r="L217">
        <f>IF(ISBLANK(D217),"",IF(ISBLANK(H217),"",(H217-D217)))</f>
        <v/>
      </c>
      <c s="3" r="M217">
        <v>39502</v>
      </c>
      <c t="str" s="24" r="N217">
        <f>IF(ISBLANK(H217),"No",IF((H217&lt;M217),"Yes","No"))</f>
        <v>No</v>
      </c>
      <c t="str" s="24" r="O217">
        <f>IF(AND(ISBLANK(H217),ISBLANK(I217)),"No",IF((MIN(H217:I217)&lt;M217),"Yes","No"))</f>
        <v>Yes</v>
      </c>
      <c s="23" r="P217">
        <f>IF(ISBLANK(I217),"",(I217-C217))</f>
        <v>96</v>
      </c>
      <c s="8" r="Q217"/>
      <c s="8" r="R217"/>
      <c s="42" r="S217"/>
    </row>
    <row s="21" customFormat="1" r="218">
      <c t="s" s="30" r="A218">
        <v>235</v>
      </c>
      <c t="s" s="52" r="B218">
        <v>211</v>
      </c>
      <c s="3" r="C218">
        <v>39241</v>
      </c>
      <c s="3" r="D218">
        <v>39479</v>
      </c>
      <c s="3" r="E218">
        <v>39244</v>
      </c>
      <c s="3" r="F218">
        <v>39259</v>
      </c>
      <c s="3" r="G218">
        <v>39286</v>
      </c>
      <c s="25" r="H218">
        <v>39330</v>
      </c>
      <c s="25" r="I218">
        <v>39343</v>
      </c>
      <c s="23" r="J218">
        <f>IF(AND(ISBLANK(E218),ISBLANK(F218),ISBLANK(G218),ISBLANK(H218),ISBLANK(I218)),"",(MIN(E218:I218)-C218))</f>
        <v>3</v>
      </c>
      <c s="23" r="K218">
        <f>IF(ISBLANK(H218),"",IF(ISBLANK(C218),"",(H218-C218)))</f>
        <v>89</v>
      </c>
      <c s="23" r="L218">
        <f>IF(ISBLANK(D218),"",IF(ISBLANK(H218),"",(H218-D218)))</f>
        <v>-149</v>
      </c>
      <c s="3" r="M218">
        <v>39502</v>
      </c>
      <c t="str" s="24" r="N218">
        <f>IF(ISBLANK(H218),"No",IF((H218&lt;M218),"Yes","No"))</f>
        <v>Yes</v>
      </c>
      <c t="str" s="24" r="O218">
        <f>IF(AND(ISBLANK(H218),ISBLANK(I218)),"No",IF((MIN(H218:I218)&lt;M218),"Yes","No"))</f>
        <v>Yes</v>
      </c>
      <c s="23" r="P218">
        <f>IF(ISBLANK(I218),"",(I218-C218))</f>
        <v>102</v>
      </c>
      <c s="8" r="Q218"/>
      <c s="8" r="R218"/>
      <c s="48" r="S218"/>
    </row>
    <row s="21" customFormat="1" r="219">
      <c t="s" s="30" r="A219">
        <v>236</v>
      </c>
      <c t="s" s="52" r="B219">
        <v>211</v>
      </c>
      <c s="3" r="C219">
        <v>39437</v>
      </c>
      <c s="3" r="D219">
        <v>39443</v>
      </c>
      <c s="3" r="E219">
        <v>39446</v>
      </c>
      <c s="3" r="F219"/>
      <c s="3" r="G219"/>
      <c s="25" r="H219">
        <v>39470</v>
      </c>
      <c s="25" r="I219">
        <v>39470</v>
      </c>
      <c s="23" r="J219">
        <f>IF(AND(ISBLANK(E219),ISBLANK(F219),ISBLANK(G219),ISBLANK(H219),ISBLANK(I219)),"",(MIN(E219:I219)-C219))</f>
        <v>9</v>
      </c>
      <c s="23" r="K219">
        <f>IF(ISBLANK(H219),"",IF(ISBLANK(C219),"",(H219-C219)))</f>
        <v>33</v>
      </c>
      <c s="23" r="L219">
        <f>IF(ISBLANK(D219),"",IF(ISBLANK(H219),"",(H219-D219)))</f>
        <v>27</v>
      </c>
      <c s="3" r="M219">
        <v>39502</v>
      </c>
      <c t="str" s="24" r="N219">
        <f>IF(ISBLANK(H219),"No",IF((H219&lt;M219),"Yes","No"))</f>
        <v>Yes</v>
      </c>
      <c t="str" s="24" r="O219">
        <f>IF(AND(ISBLANK(H219),ISBLANK(I219)),"No",IF((MIN(H219:I219)&lt;M219),"Yes","No"))</f>
        <v>Yes</v>
      </c>
      <c s="23" r="P219">
        <f>IF(ISBLANK(I219),"",(I219-C219))</f>
        <v>33</v>
      </c>
      <c s="8" r="Q219"/>
      <c s="8" r="R219"/>
      <c s="48" r="S219"/>
    </row>
    <row r="220">
      <c t="s" s="30" r="A220">
        <v>237</v>
      </c>
      <c t="s" s="52" r="B220">
        <v>211</v>
      </c>
      <c s="3" r="C220">
        <v>39346</v>
      </c>
      <c s="3" r="D220">
        <v>39406</v>
      </c>
      <c s="3" r="E220">
        <v>39350</v>
      </c>
      <c s="3" r="F220"/>
      <c s="3" r="G220"/>
      <c s="25" r="H220">
        <v>39468</v>
      </c>
      <c s="25" r="I220">
        <v>39470</v>
      </c>
      <c s="23" r="J220">
        <f>IF(AND(ISBLANK(E220),ISBLANK(F220),ISBLANK(G220),ISBLANK(H220),ISBLANK(I220)),"",(MIN(E220:I220)-C220))</f>
        <v>4</v>
      </c>
      <c s="23" r="K220">
        <f>IF(ISBLANK(H220),"",IF(ISBLANK(C220),"",(H220-C220)))</f>
        <v>122</v>
      </c>
      <c s="23" r="L220">
        <f>IF(ISBLANK(D220),"",IF(ISBLANK(H220),"",(H220-D220)))</f>
        <v>62</v>
      </c>
      <c s="3" r="M220">
        <v>39502</v>
      </c>
      <c t="str" s="24" r="N220">
        <f>IF(ISBLANK(H220),"No",IF((H220&lt;M220),"Yes","No"))</f>
        <v>Yes</v>
      </c>
      <c t="str" s="24" r="O220">
        <f>IF(AND(ISBLANK(H220),ISBLANK(I220)),"No",IF((MIN(H220:I220)&lt;M220),"Yes","No"))</f>
        <v>Yes</v>
      </c>
      <c s="23" r="P220">
        <f>IF(ISBLANK(I220),"",(I220-C220))</f>
        <v>124</v>
      </c>
      <c s="8" r="Q220"/>
      <c s="8" r="R220"/>
      <c s="42" r="S220"/>
    </row>
    <row r="221">
      <c t="s" s="30" r="A221">
        <v>238</v>
      </c>
      <c t="s" s="52" r="B221">
        <v>211</v>
      </c>
      <c s="3" r="C221">
        <v>39297</v>
      </c>
      <c s="3" r="D221">
        <v>39431</v>
      </c>
      <c s="3" r="E221">
        <v>39299</v>
      </c>
      <c s="3" r="F221">
        <v>39304</v>
      </c>
      <c s="3" r="G221">
        <v>39319</v>
      </c>
      <c s="25" r="H221"/>
      <c s="25" r="I221">
        <v>39383</v>
      </c>
      <c s="23" r="J221">
        <f>IF(AND(ISBLANK(E221),ISBLANK(F221),ISBLANK(G221),ISBLANK(H221),ISBLANK(I221)),"",(MIN(E221:I221)-C221))</f>
        <v>2</v>
      </c>
      <c t="str" s="23" r="K221">
        <f>IF(ISBLANK(H221),"",IF(ISBLANK(C221),"",(H221-C221)))</f>
        <v/>
      </c>
      <c t="str" s="23" r="L221">
        <f>IF(ISBLANK(D221),"",IF(ISBLANK(H221),"",(H221-D221)))</f>
        <v/>
      </c>
      <c s="3" r="M221">
        <v>39502</v>
      </c>
      <c t="str" s="24" r="N221">
        <f>IF(ISBLANK(H221),"No",IF((H221&lt;M221),"Yes","No"))</f>
        <v>No</v>
      </c>
      <c t="str" s="24" r="O221">
        <f>IF(AND(ISBLANK(H221),ISBLANK(I221)),"No",IF((MIN(H221:I221)&lt;M221),"Yes","No"))</f>
        <v>Yes</v>
      </c>
      <c s="23" r="P221">
        <f>IF(ISBLANK(I221),"",(I221-C221))</f>
        <v>86</v>
      </c>
      <c s="8" r="Q221"/>
      <c s="8" r="R221"/>
      <c s="42" r="S221"/>
    </row>
    <row r="222">
      <c t="s" s="30" r="A222">
        <v>239</v>
      </c>
      <c t="s" s="52" r="B222">
        <v>211</v>
      </c>
      <c s="3" r="C222">
        <v>39416</v>
      </c>
      <c s="3" r="D222">
        <v>39423</v>
      </c>
      <c s="3" r="E222"/>
      <c s="3" r="F222"/>
      <c s="3" r="G222"/>
      <c s="25" r="H222"/>
      <c s="25" r="I222">
        <v>39502</v>
      </c>
      <c s="23" r="J222">
        <f>IF(AND(ISBLANK(E222),ISBLANK(F222),ISBLANK(G222),ISBLANK(H222),ISBLANK(I222)),"",(MIN(E222:I222)-C222))</f>
        <v>86</v>
      </c>
      <c t="str" s="23" r="K222">
        <f>IF(ISBLANK(H222),"",IF(ISBLANK(C222),"",(H222-C222)))</f>
        <v/>
      </c>
      <c t="str" s="23" r="L222">
        <f>IF(ISBLANK(D222),"",IF(ISBLANK(H222),"",(H222-D222)))</f>
        <v/>
      </c>
      <c s="3" r="M222">
        <v>39502</v>
      </c>
      <c t="str" s="24" r="N222">
        <f>IF(ISBLANK(H222),"No",IF((H222&lt;M222),"Yes","No"))</f>
        <v>No</v>
      </c>
      <c t="str" s="24" r="O222">
        <f>IF(AND(ISBLANK(H222),ISBLANK(I222)),"No",IF((MIN(H222:I222)&lt;M222),"Yes","No"))</f>
        <v>No</v>
      </c>
      <c s="23" r="P222">
        <f>IF(ISBLANK(I222),"",(I222-C222))</f>
        <v>86</v>
      </c>
      <c s="8" r="Q222"/>
      <c s="8" r="R222"/>
      <c s="42" r="S222"/>
    </row>
    <row s="21" customFormat="1" r="223">
      <c t="s" s="30" r="A223">
        <v>240</v>
      </c>
      <c t="s" s="52" r="B223">
        <v>211</v>
      </c>
      <c s="3" r="C223">
        <v>39423</v>
      </c>
      <c s="3" r="D223">
        <v>39443</v>
      </c>
      <c s="3" r="E223">
        <v>39423</v>
      </c>
      <c s="3" r="F223">
        <v>39456</v>
      </c>
      <c s="3" r="G223"/>
      <c s="25" r="H223">
        <v>39472</v>
      </c>
      <c s="25" r="I223">
        <v>39536</v>
      </c>
      <c s="23" r="J223">
        <f>IF(AND(ISBLANK(E223),ISBLANK(F223),ISBLANK(G223),ISBLANK(H223),ISBLANK(I223)),"",(MIN(E223:I223)-C223))</f>
        <v>0</v>
      </c>
      <c s="23" r="K223">
        <f>IF(ISBLANK(H223),"",IF(ISBLANK(C223),"",(H223-C223)))</f>
        <v>49</v>
      </c>
      <c s="23" r="L223">
        <f>IF(ISBLANK(D223),"",IF(ISBLANK(H223),"",(H223-D223)))</f>
        <v>29</v>
      </c>
      <c s="3" r="M223">
        <v>39502</v>
      </c>
      <c t="str" s="24" r="N223">
        <f>IF(ISBLANK(H223),"No",IF((H223&lt;M223),"Yes","No"))</f>
        <v>Yes</v>
      </c>
      <c t="str" s="24" r="O223">
        <f>IF(AND(ISBLANK(H223),ISBLANK(I223)),"No",IF((MIN(H223:I223)&lt;M223),"Yes","No"))</f>
        <v>Yes</v>
      </c>
      <c s="23" r="P223">
        <f>IF(ISBLANK(I223),"",(I223-C223))</f>
        <v>113</v>
      </c>
      <c s="8" r="Q223"/>
      <c s="8" r="R223"/>
      <c s="48" r="S223"/>
    </row>
    <row s="21" customFormat="1" r="224">
      <c t="s" s="30" r="A224">
        <v>241</v>
      </c>
      <c t="s" s="52" r="B224">
        <v>211</v>
      </c>
      <c s="3" r="C224">
        <v>39430</v>
      </c>
      <c s="3" r="D224">
        <v>39436</v>
      </c>
      <c s="3" r="E224"/>
      <c s="3" r="F224"/>
      <c s="3" r="G224"/>
      <c s="25" r="H224">
        <v>39436</v>
      </c>
      <c s="25" r="I224">
        <v>39513</v>
      </c>
      <c s="23" r="J224">
        <f>IF(AND(ISBLANK(E224),ISBLANK(F224),ISBLANK(G224),ISBLANK(H224),ISBLANK(I224)),"",(MIN(E224:I224)-C224))</f>
        <v>6</v>
      </c>
      <c s="23" r="K224">
        <f>IF(ISBLANK(H224),"",IF(ISBLANK(C224),"",(H224-C224)))</f>
        <v>6</v>
      </c>
      <c s="23" r="L224">
        <f>IF(ISBLANK(D224),"",IF(ISBLANK(H224),"",(H224-D224)))</f>
        <v>0</v>
      </c>
      <c s="3" r="M224">
        <v>39502</v>
      </c>
      <c t="str" s="24" r="N224">
        <f>IF(ISBLANK(H224),"No",IF((H224&lt;M224),"Yes","No"))</f>
        <v>Yes</v>
      </c>
      <c t="str" s="24" r="O224">
        <f>IF(AND(ISBLANK(H224),ISBLANK(I224)),"No",IF((MIN(H224:I224)&lt;M224),"Yes","No"))</f>
        <v>Yes</v>
      </c>
      <c s="23" r="P224">
        <f>IF(ISBLANK(I224),"",(I224-C224))</f>
        <v>83</v>
      </c>
      <c s="8" r="Q224"/>
      <c s="8" r="R224"/>
      <c s="48" r="S224"/>
    </row>
    <row r="225">
      <c t="s" s="30" r="A225">
        <v>242</v>
      </c>
      <c t="s" s="52" r="B225">
        <v>211</v>
      </c>
      <c s="3" r="C225">
        <v>39414</v>
      </c>
      <c s="3" r="D225">
        <v>39422</v>
      </c>
      <c s="3" r="E225"/>
      <c s="3" r="F225"/>
      <c s="3" r="G225"/>
      <c s="25" r="H225"/>
      <c s="25" r="I225">
        <v>39547</v>
      </c>
      <c s="23" r="J225">
        <f>IF(AND(ISBLANK(E225),ISBLANK(F225),ISBLANK(G225),ISBLANK(H225),ISBLANK(I225)),"",(MIN(E225:I225)-C225))</f>
        <v>133</v>
      </c>
      <c t="str" s="23" r="K225">
        <f>IF(ISBLANK(H225),"",IF(ISBLANK(C225),"",(H225-C225)))</f>
        <v/>
      </c>
      <c t="str" s="23" r="L225">
        <f>IF(ISBLANK(D225),"",IF(ISBLANK(H225),"",(H225-D225)))</f>
        <v/>
      </c>
      <c s="3" r="M225">
        <v>39502</v>
      </c>
      <c t="str" s="24" r="N225">
        <f>IF(ISBLANK(H225),"No",IF((H225&lt;M225),"Yes","No"))</f>
        <v>No</v>
      </c>
      <c t="str" s="24" r="O225">
        <f>IF(AND(ISBLANK(H225),ISBLANK(I225)),"No",IF((MIN(H225:I225)&lt;M225),"Yes","No"))</f>
        <v>No</v>
      </c>
      <c s="23" r="P225">
        <f>IF(ISBLANK(I225),"",(I225-C225))</f>
        <v>133</v>
      </c>
      <c s="8" r="Q225"/>
      <c s="8" r="R225"/>
      <c s="42" r="S225"/>
    </row>
    <row s="21" customFormat="1" r="226">
      <c t="s" s="30" r="A226">
        <v>243</v>
      </c>
      <c t="s" s="52" r="B226">
        <v>211</v>
      </c>
      <c s="3" r="C226">
        <v>39442</v>
      </c>
      <c s="3" r="D226">
        <v>39436</v>
      </c>
      <c s="3" r="E226"/>
      <c s="3" r="F226"/>
      <c s="3" r="G226">
        <v>39459</v>
      </c>
      <c s="25" r="H226">
        <v>39501</v>
      </c>
      <c s="25" r="I226">
        <v>39528</v>
      </c>
      <c s="23" r="J226">
        <f>IF(AND(ISBLANK(E226),ISBLANK(F226),ISBLANK(G226),ISBLANK(H226),ISBLANK(I226)),"",(MIN(E226:I226)-C226))</f>
        <v>17</v>
      </c>
      <c s="23" r="K226">
        <f>IF(ISBLANK(H226),"",IF(ISBLANK(C226),"",(H226-C226)))</f>
        <v>59</v>
      </c>
      <c s="23" r="L226">
        <f>IF(ISBLANK(D226),"",IF(ISBLANK(H226),"",(H226-D226)))</f>
        <v>65</v>
      </c>
      <c s="3" r="M226">
        <v>39502</v>
      </c>
      <c t="str" s="24" r="N226">
        <f>IF(ISBLANK(H226),"No",IF((H226&lt;M226),"Yes","No"))</f>
        <v>Yes</v>
      </c>
      <c t="str" s="24" r="O226">
        <f>IF(AND(ISBLANK(H226),ISBLANK(I226)),"No",IF((MIN(H226:I226)&lt;M226),"Yes","No"))</f>
        <v>Yes</v>
      </c>
      <c s="23" r="P226">
        <f>IF(ISBLANK(I226),"",(I226-C226))</f>
        <v>86</v>
      </c>
      <c s="8" r="Q226"/>
      <c s="8" r="R226"/>
      <c s="48" r="S226"/>
    </row>
    <row r="227">
      <c t="s" s="30" r="A227">
        <v>244</v>
      </c>
      <c t="s" s="52" r="B227">
        <v>211</v>
      </c>
      <c s="3" r="C227">
        <v>39266</v>
      </c>
      <c s="3" r="D227">
        <v>39436</v>
      </c>
      <c s="3" r="E227"/>
      <c s="3" r="F227">
        <v>39275</v>
      </c>
      <c s="3" r="G227"/>
      <c s="25" r="H227"/>
      <c s="25" r="I227">
        <v>39346</v>
      </c>
      <c s="23" r="J227">
        <f>IF(AND(ISBLANK(E227),ISBLANK(F227),ISBLANK(G227),ISBLANK(H227),ISBLANK(I227)),"",(MIN(E227:I227)-C227))</f>
        <v>9</v>
      </c>
      <c t="str" s="23" r="K227">
        <f>IF(ISBLANK(H227),"",IF(ISBLANK(C227),"",(H227-C227)))</f>
        <v/>
      </c>
      <c t="str" s="23" r="L227">
        <f>IF(ISBLANK(D227),"",IF(ISBLANK(H227),"",(H227-D227)))</f>
        <v/>
      </c>
      <c s="3" r="M227">
        <v>39502</v>
      </c>
      <c t="str" s="24" r="N227">
        <f>IF(ISBLANK(H227),"No",IF((H227&lt;M227),"Yes","No"))</f>
        <v>No</v>
      </c>
      <c t="str" s="24" r="O227">
        <f>IF(AND(ISBLANK(H227),ISBLANK(I227)),"No",IF((MIN(H227:I227)&lt;M227),"Yes","No"))</f>
        <v>Yes</v>
      </c>
      <c s="23" r="P227">
        <f>IF(ISBLANK(I227),"",(I227-C227))</f>
        <v>80</v>
      </c>
      <c s="8" r="Q227"/>
      <c s="8" r="R227"/>
      <c s="42" r="S227"/>
    </row>
    <row s="21" customFormat="1" r="228">
      <c t="s" s="30" r="A228">
        <v>245</v>
      </c>
      <c t="s" s="52" r="B228">
        <v>246</v>
      </c>
      <c s="3" r="C228">
        <v>38861</v>
      </c>
      <c s="3" r="D228">
        <v>39039</v>
      </c>
      <c s="3" r="E228">
        <v>38971</v>
      </c>
      <c s="3" r="F228"/>
      <c s="3" r="G228"/>
      <c s="25" r="H228">
        <v>38980</v>
      </c>
      <c s="25" r="I228">
        <v>39025</v>
      </c>
      <c s="23" r="J228">
        <f>IF(AND(ISBLANK(E228),ISBLANK(F228),ISBLANK(G228),ISBLANK(H228),ISBLANK(I228)),"",(MIN(E228:I228)-C228))</f>
        <v>110</v>
      </c>
      <c s="23" r="K228">
        <f>IF(ISBLANK(H228),"",IF(ISBLANK(C228),"",(H228-C228)))</f>
        <v>119</v>
      </c>
      <c s="23" r="L228">
        <f>IF(ISBLANK(D228),"",IF(ISBLANK(H228),"",(H228-D228)))</f>
        <v>-59</v>
      </c>
      <c s="3" r="M228">
        <v>39138</v>
      </c>
      <c t="str" s="24" r="N228">
        <f>IF(ISBLANK(H228),"No",IF((H228&lt;M228),"Yes","No"))</f>
        <v>Yes</v>
      </c>
      <c t="str" s="24" r="O228">
        <f>IF(AND(ISBLANK(H228),ISBLANK(I228)),"No",IF((MIN(H228:I228)&lt;M228),"Yes","No"))</f>
        <v>Yes</v>
      </c>
      <c s="23" r="P228">
        <f>IF(ISBLANK(I228),"",(I228-C228))</f>
        <v>164</v>
      </c>
      <c s="8" r="Q228"/>
      <c s="8" r="R228"/>
      <c s="48" r="S228"/>
    </row>
    <row s="21" customFormat="1" r="229">
      <c t="s" s="30" r="A229">
        <v>247</v>
      </c>
      <c t="s" s="52" r="B229">
        <v>246</v>
      </c>
      <c s="3" r="C229">
        <v>39059</v>
      </c>
      <c s="3" r="D229">
        <v>39072</v>
      </c>
      <c s="3" r="E229">
        <v>39064</v>
      </c>
      <c s="3" r="F229"/>
      <c s="3" r="G229">
        <v>39129</v>
      </c>
      <c s="3" r="H229">
        <v>39089</v>
      </c>
      <c s="3" r="I229">
        <v>39204</v>
      </c>
      <c s="23" r="J229">
        <f>IF(AND(ISBLANK(E229),ISBLANK(F229),ISBLANK(G229),ISBLANK(H229),ISBLANK(I229)),"",(MIN(E229:I229)-C229))</f>
        <v>5</v>
      </c>
      <c s="23" r="K229">
        <f>IF(ISBLANK(H229),"",IF(ISBLANK(C229),"",(H229-C229)))</f>
        <v>30</v>
      </c>
      <c s="23" r="L229">
        <f>IF(ISBLANK(D229),"",IF(ISBLANK(H229),"",(H229-D229)))</f>
        <v>17</v>
      </c>
      <c s="3" r="M229">
        <v>39138</v>
      </c>
      <c t="str" s="24" r="N229">
        <f>IF(ISBLANK(H229),"No",IF((H229&lt;M229),"Yes","No"))</f>
        <v>Yes</v>
      </c>
      <c t="str" s="24" r="O229">
        <f>IF(AND(ISBLANK(H229),ISBLANK(I229)),"No",IF((MIN(H229:I229)&lt;M229),"Yes","No"))</f>
        <v>Yes</v>
      </c>
      <c s="23" r="P229">
        <f>IF(ISBLANK(I229),"",(I229-C229))</f>
        <v>145</v>
      </c>
      <c s="8" r="Q229"/>
      <c s="8" r="R229"/>
      <c s="48" r="S229"/>
    </row>
    <row s="21" customFormat="1" r="230">
      <c t="s" s="30" r="A230">
        <v>248</v>
      </c>
      <c t="s" s="52" r="B230">
        <v>246</v>
      </c>
      <c s="3" r="C230">
        <v>39017</v>
      </c>
      <c s="3" r="D230">
        <v>39039</v>
      </c>
      <c s="3" r="E230">
        <v>39037</v>
      </c>
      <c s="3" r="F230"/>
      <c s="3" r="G230"/>
      <c s="3" r="H230">
        <v>39048</v>
      </c>
      <c s="3" r="I230">
        <v>39120</v>
      </c>
      <c s="23" r="J230">
        <f>IF(AND(ISBLANK(E230),ISBLANK(F230),ISBLANK(G230),ISBLANK(H230),ISBLANK(I230)),"",(MIN(E230:I230)-C230))</f>
        <v>20</v>
      </c>
      <c s="23" r="K230">
        <f>IF(ISBLANK(H230),"",IF(ISBLANK(C230),"",(H230-C230)))</f>
        <v>31</v>
      </c>
      <c s="23" r="L230">
        <f>IF(ISBLANK(D230),"",IF(ISBLANK(H230),"",(H230-D230)))</f>
        <v>9</v>
      </c>
      <c s="3" r="M230">
        <v>39138</v>
      </c>
      <c t="str" s="24" r="N230">
        <f>IF(ISBLANK(H230),"No",IF((H230&lt;M230),"Yes","No"))</f>
        <v>Yes</v>
      </c>
      <c t="str" s="24" r="O230">
        <f>IF(AND(ISBLANK(H230),ISBLANK(I230)),"No",IF((MIN(H230:I230)&lt;M230),"Yes","No"))</f>
        <v>Yes</v>
      </c>
      <c s="23" r="P230">
        <f>IF(ISBLANK(I230),"",(I230-C230))</f>
        <v>103</v>
      </c>
      <c s="8" r="Q230"/>
      <c s="8" r="R230"/>
      <c s="48" r="S230"/>
    </row>
    <row r="231">
      <c t="s" s="30" r="A231">
        <v>249</v>
      </c>
      <c t="s" s="52" r="B231">
        <v>246</v>
      </c>
      <c s="3" r="C231">
        <v>39059</v>
      </c>
      <c s="3" r="D231">
        <v>39069</v>
      </c>
      <c s="3" r="E231"/>
      <c s="3" r="F231">
        <v>39068</v>
      </c>
      <c s="3" r="G231"/>
      <c s="3" r="H231">
        <v>39074</v>
      </c>
      <c s="3" r="I231">
        <v>39146</v>
      </c>
      <c s="23" r="J231">
        <f>IF(AND(ISBLANK(E231),ISBLANK(F231),ISBLANK(G231),ISBLANK(H231),ISBLANK(I231)),"",(MIN(E231:I231)-C231))</f>
        <v>9</v>
      </c>
      <c s="23" r="K231">
        <f>IF(ISBLANK(H231),"",IF(ISBLANK(C231),"",(H231-C231)))</f>
        <v>15</v>
      </c>
      <c s="23" r="L231">
        <f>IF(ISBLANK(D231),"",IF(ISBLANK(H231),"",(H231-D231)))</f>
        <v>5</v>
      </c>
      <c s="3" r="M231">
        <v>39138</v>
      </c>
      <c t="str" s="24" r="N231">
        <f>IF(ISBLANK(H231),"No",IF((H231&lt;M231),"Yes","No"))</f>
        <v>Yes</v>
      </c>
      <c t="str" s="24" r="O231">
        <f>IF(AND(ISBLANK(H231),ISBLANK(I231)),"No",IF((MIN(H231:I231)&lt;M231),"Yes","No"))</f>
        <v>Yes</v>
      </c>
      <c s="23" r="P231">
        <f>IF(ISBLANK(I231),"",(I231-C231))</f>
        <v>87</v>
      </c>
      <c s="8" r="Q231"/>
      <c s="8" r="R231"/>
      <c s="42" r="S231"/>
    </row>
    <row r="232">
      <c t="s" s="30" r="A232">
        <v>250</v>
      </c>
      <c t="s" s="52" r="B232">
        <v>246</v>
      </c>
      <c s="3" r="C232">
        <v>39024</v>
      </c>
      <c s="3" r="D232">
        <v>39072</v>
      </c>
      <c s="3" r="E232">
        <v>39026</v>
      </c>
      <c s="3" r="F232">
        <v>39040</v>
      </c>
      <c s="3" r="G232">
        <v>39059</v>
      </c>
      <c s="3" r="H232"/>
      <c s="3" r="I232">
        <v>39132</v>
      </c>
      <c s="23" r="J232">
        <f>IF(AND(ISBLANK(E232),ISBLANK(F232),ISBLANK(G232),ISBLANK(H232),ISBLANK(I232)),"",(MIN(E232:I232)-C232))</f>
        <v>2</v>
      </c>
      <c t="str" s="23" r="K232">
        <f>IF(ISBLANK(H232),"",IF(ISBLANK(C232),"",(H232-C232)))</f>
        <v/>
      </c>
      <c t="str" s="23" r="L232">
        <f>IF(ISBLANK(D232),"",IF(ISBLANK(H232),"",(H232-D232)))</f>
        <v/>
      </c>
      <c s="3" r="M232">
        <v>39138</v>
      </c>
      <c t="str" s="24" r="N232">
        <f>IF(ISBLANK(H232),"No",IF((H232&lt;M232),"Yes","No"))</f>
        <v>No</v>
      </c>
      <c t="str" s="24" r="O232">
        <f>IF(AND(ISBLANK(H232),ISBLANK(I232)),"No",IF((MIN(H232:I232)&lt;M232),"Yes","No"))</f>
        <v>Yes</v>
      </c>
      <c s="23" r="P232">
        <f>IF(ISBLANK(I232),"",(I232-C232))</f>
        <v>108</v>
      </c>
      <c s="8" r="Q232"/>
      <c s="8" r="R232"/>
      <c s="42" r="S232"/>
    </row>
    <row r="233">
      <c t="s" s="30" r="A233">
        <v>251</v>
      </c>
      <c t="s" s="52" r="B233">
        <v>246</v>
      </c>
      <c s="3" r="C233">
        <v>38877</v>
      </c>
      <c s="3" r="D233">
        <v>39063</v>
      </c>
      <c s="3" r="E233">
        <v>38878</v>
      </c>
      <c s="3" r="F233">
        <v>38880</v>
      </c>
      <c s="3" r="G233">
        <v>38892</v>
      </c>
      <c s="3" r="H233">
        <v>38923</v>
      </c>
      <c s="3" r="I233">
        <v>39009</v>
      </c>
      <c s="23" r="J233">
        <f>IF(AND(ISBLANK(E233),ISBLANK(F233),ISBLANK(G233),ISBLANK(H233),ISBLANK(I233)),"",(MIN(E233:I233)-C233))</f>
        <v>1</v>
      </c>
      <c s="23" r="K233">
        <f>IF(ISBLANK(H233),"",IF(ISBLANK(C233),"",(H233-C233)))</f>
        <v>46</v>
      </c>
      <c s="23" r="L233">
        <f>IF(ISBLANK(D233),"",IF(ISBLANK(H233),"",(H233-D233)))</f>
        <v>-140</v>
      </c>
      <c s="3" r="M233">
        <v>39138</v>
      </c>
      <c t="str" s="24" r="N233">
        <f>IF(ISBLANK(H233),"No",IF((H233&lt;M233),"Yes","No"))</f>
        <v>Yes</v>
      </c>
      <c t="str" s="24" r="O233">
        <f>IF(AND(ISBLANK(H233),ISBLANK(I233)),"No",IF((MIN(H233:I233)&lt;M233),"Yes","No"))</f>
        <v>Yes</v>
      </c>
      <c s="23" r="P233">
        <f>IF(ISBLANK(I233),"",(I233-C233))</f>
        <v>132</v>
      </c>
      <c s="8" r="Q233"/>
      <c s="8" r="R233"/>
      <c s="42" r="S233"/>
    </row>
    <row r="234">
      <c t="s" s="30" r="A234">
        <v>252</v>
      </c>
      <c t="s" s="52" r="B234">
        <v>246</v>
      </c>
      <c s="3" r="C234">
        <v>39076</v>
      </c>
      <c s="3" r="D234">
        <v>39066</v>
      </c>
      <c s="3" r="E234">
        <v>39006</v>
      </c>
      <c s="3" r="F234">
        <v>39020</v>
      </c>
      <c s="3" r="G234">
        <v>39036</v>
      </c>
      <c s="3" r="H234">
        <v>39064</v>
      </c>
      <c s="3" r="I234">
        <v>39093</v>
      </c>
      <c s="23" r="J234">
        <f>IF(AND(ISBLANK(E234),ISBLANK(F234),ISBLANK(G234),ISBLANK(H234),ISBLANK(I234)),"",(MIN(E234:I234)-C234))</f>
        <v>-70</v>
      </c>
      <c s="23" r="K234">
        <f>IF(ISBLANK(H234),"",IF(ISBLANK(C234),"",(H234-C234)))</f>
        <v>-12</v>
      </c>
      <c s="23" r="L234">
        <f>IF(ISBLANK(D234),"",IF(ISBLANK(H234),"",(H234-D234)))</f>
        <v>-2</v>
      </c>
      <c s="3" r="M234">
        <v>39138</v>
      </c>
      <c t="str" s="24" r="N234">
        <f>IF(ISBLANK(H234),"No",IF((H234&lt;M234),"Yes","No"))</f>
        <v>Yes</v>
      </c>
      <c t="str" s="24" r="O234">
        <f>IF(AND(ISBLANK(H234),ISBLANK(I234)),"No",IF((MIN(H234:I234)&lt;M234),"Yes","No"))</f>
        <v>Yes</v>
      </c>
      <c s="23" r="P234">
        <f>IF(ISBLANK(I234),"",(I234-C234))</f>
        <v>17</v>
      </c>
      <c s="8" r="Q234"/>
      <c s="8" r="R234"/>
      <c s="42" r="S234"/>
    </row>
    <row s="21" customFormat="1" r="235">
      <c t="s" s="30" r="A235">
        <v>253</v>
      </c>
      <c t="s" s="52" r="B235">
        <v>246</v>
      </c>
      <c s="3" r="C235">
        <v>38891</v>
      </c>
      <c s="3" r="D235"/>
      <c s="3" r="E235">
        <v>38892</v>
      </c>
      <c s="3" r="F235">
        <v>38893</v>
      </c>
      <c s="3" r="G235">
        <v>38920</v>
      </c>
      <c s="3" r="H235">
        <v>38971</v>
      </c>
      <c s="3" r="I235">
        <v>38988</v>
      </c>
      <c s="23" r="J235">
        <f>IF(AND(ISBLANK(E235),ISBLANK(F235),ISBLANK(G235),ISBLANK(H235),ISBLANK(I235)),"",(MIN(E235:I235)-C235))</f>
        <v>1</v>
      </c>
      <c s="23" r="K235">
        <f>IF(ISBLANK(H235),"",IF(ISBLANK(C235),"",(H235-C235)))</f>
        <v>80</v>
      </c>
      <c t="str" s="23" r="L235">
        <f>IF(ISBLANK(D235),"",IF(ISBLANK(H235),"",(H235-D235)))</f>
        <v/>
      </c>
      <c s="3" r="M235">
        <v>39138</v>
      </c>
      <c t="str" s="24" r="N235">
        <f>IF(ISBLANK(H235),"No",IF((H235&lt;M235),"Yes","No"))</f>
        <v>Yes</v>
      </c>
      <c t="str" s="24" r="O235">
        <f>IF(AND(ISBLANK(H235),ISBLANK(I235)),"No",IF((MIN(H235:I235)&lt;M235),"Yes","No"))</f>
        <v>Yes</v>
      </c>
      <c s="23" r="P235">
        <f>IF(ISBLANK(I235),"",(I235-C235))</f>
        <v>97</v>
      </c>
      <c s="8" r="Q235"/>
      <c s="8" r="R235"/>
      <c s="48" r="S235"/>
    </row>
    <row s="21" customFormat="1" r="236">
      <c t="s" s="30" r="A236">
        <v>254</v>
      </c>
      <c t="s" s="52" r="B236">
        <v>246</v>
      </c>
      <c s="3" r="C236">
        <v>39073</v>
      </c>
      <c s="3" r="D236">
        <v>39077</v>
      </c>
      <c s="3" r="E236"/>
      <c s="3" r="F236">
        <v>39095</v>
      </c>
      <c s="3" r="G236"/>
      <c s="3" r="H236">
        <v>39105</v>
      </c>
      <c s="3" r="I236">
        <v>39122</v>
      </c>
      <c s="23" r="J236">
        <f>IF(AND(ISBLANK(E236),ISBLANK(F236),ISBLANK(G236),ISBLANK(H236),ISBLANK(I236)),"",(MIN(E236:I236)-C236))</f>
        <v>22</v>
      </c>
      <c s="23" r="K236">
        <f>IF(ISBLANK(H236),"",IF(ISBLANK(C236),"",(H236-C236)))</f>
        <v>32</v>
      </c>
      <c s="23" r="L236">
        <f>IF(ISBLANK(D236),"",IF(ISBLANK(H236),"",(H236-D236)))</f>
        <v>28</v>
      </c>
      <c s="3" r="M236">
        <v>39138</v>
      </c>
      <c t="str" s="24" r="N236">
        <f>IF(ISBLANK(H236),"No",IF((H236&lt;M236),"Yes","No"))</f>
        <v>Yes</v>
      </c>
      <c t="str" s="24" r="O236">
        <f>IF(AND(ISBLANK(H236),ISBLANK(I236)),"No",IF((MIN(H236:I236)&lt;M236),"Yes","No"))</f>
        <v>Yes</v>
      </c>
      <c s="23" r="P236">
        <f>IF(ISBLANK(I236),"",(I236-C236))</f>
        <v>49</v>
      </c>
      <c s="8" r="Q236"/>
      <c s="8" r="R236"/>
      <c s="48" r="S236"/>
    </row>
    <row s="21" customFormat="1" r="237">
      <c t="s" s="30" r="A237">
        <v>255</v>
      </c>
      <c t="s" s="52" r="B237">
        <v>246</v>
      </c>
      <c s="3" r="C237">
        <v>39066</v>
      </c>
      <c s="3" r="D237">
        <v>39085</v>
      </c>
      <c s="3" r="E237">
        <v>39080</v>
      </c>
      <c s="3" r="F237"/>
      <c s="3" r="G237"/>
      <c s="3" r="H237">
        <v>39092</v>
      </c>
      <c s="3" r="I237">
        <v>39188</v>
      </c>
      <c s="23" r="J237">
        <f>IF(AND(ISBLANK(E237),ISBLANK(F237),ISBLANK(G237),ISBLANK(H237),ISBLANK(I237)),"",(MIN(E237:I237)-C237))</f>
        <v>14</v>
      </c>
      <c s="23" r="K237">
        <f>IF(ISBLANK(H237),"",IF(ISBLANK(C237),"",(H237-C237)))</f>
        <v>26</v>
      </c>
      <c s="23" r="L237">
        <f>IF(ISBLANK(D237),"",IF(ISBLANK(H237),"",(H237-D237)))</f>
        <v>7</v>
      </c>
      <c s="3" r="M237">
        <v>39138</v>
      </c>
      <c t="str" s="24" r="N237">
        <f>IF(ISBLANK(H237),"No",IF((H237&lt;M237),"Yes","No"))</f>
        <v>Yes</v>
      </c>
      <c t="str" s="24" r="O237">
        <f>IF(AND(ISBLANK(H237),ISBLANK(I237)),"No",IF((MIN(H237:I237)&lt;M237),"Yes","No"))</f>
        <v>Yes</v>
      </c>
      <c s="23" r="P237">
        <f>IF(ISBLANK(I237),"",(I237-C237))</f>
        <v>122</v>
      </c>
      <c s="8" r="Q237"/>
      <c s="8" r="R237"/>
      <c s="48" r="S237"/>
    </row>
    <row r="238">
      <c t="s" s="30" r="A238">
        <v>256</v>
      </c>
      <c t="s" s="52" r="B238">
        <v>246</v>
      </c>
      <c s="3" r="C238">
        <v>39010</v>
      </c>
      <c s="3" r="D238">
        <v>39066</v>
      </c>
      <c s="3" r="E238">
        <v>39020</v>
      </c>
      <c s="3" r="F238"/>
      <c s="3" r="G238"/>
      <c s="3" r="H238">
        <v>39073</v>
      </c>
      <c s="3" r="I238">
        <v>39105</v>
      </c>
      <c s="23" r="J238">
        <f>IF(AND(ISBLANK(E238),ISBLANK(F238),ISBLANK(G238),ISBLANK(H238),ISBLANK(I238)),"",(MIN(E238:I238)-C238))</f>
        <v>10</v>
      </c>
      <c s="23" r="K238">
        <f>IF(ISBLANK(H238),"",IF(ISBLANK(C238),"",(H238-C238)))</f>
        <v>63</v>
      </c>
      <c s="23" r="L238">
        <f>IF(ISBLANK(D238),"",IF(ISBLANK(H238),"",(H238-D238)))</f>
        <v>7</v>
      </c>
      <c s="3" r="M238">
        <v>39138</v>
      </c>
      <c t="str" s="24" r="N238">
        <f>IF(ISBLANK(H238),"No",IF((H238&lt;M238),"Yes","No"))</f>
        <v>Yes</v>
      </c>
      <c t="str" s="24" r="O238">
        <f>IF(AND(ISBLANK(H238),ISBLANK(I238)),"No",IF((MIN(H238:I238)&lt;M238),"Yes","No"))</f>
        <v>Yes</v>
      </c>
      <c s="23" r="P238">
        <f>IF(ISBLANK(I238),"",(I238-C238))</f>
        <v>95</v>
      </c>
      <c s="8" r="Q238"/>
      <c s="8" r="R238"/>
      <c s="42" r="S238"/>
    </row>
    <row r="239">
      <c t="s" s="30" r="A239">
        <v>257</v>
      </c>
      <c t="s" s="52" r="B239">
        <v>246</v>
      </c>
      <c s="3" r="C239">
        <v>38940</v>
      </c>
      <c s="3" r="D239">
        <v>39015</v>
      </c>
      <c s="3" r="E239"/>
      <c s="3" r="F239"/>
      <c s="3" r="G239"/>
      <c s="3" r="H239">
        <v>38961</v>
      </c>
      <c s="3" r="I239">
        <v>39113</v>
      </c>
      <c s="23" r="J239">
        <f>IF(AND(ISBLANK(E239),ISBLANK(F239),ISBLANK(G239),ISBLANK(H239),ISBLANK(I239)),"",(MIN(E239:I239)-C239))</f>
        <v>21</v>
      </c>
      <c s="23" r="K239">
        <f>IF(ISBLANK(H239),"",IF(ISBLANK(C239),"",(H239-C239)))</f>
        <v>21</v>
      </c>
      <c s="23" r="L239">
        <f>IF(ISBLANK(D239),"",IF(ISBLANK(H239),"",(H239-D239)))</f>
        <v>-54</v>
      </c>
      <c s="3" r="M239">
        <v>39138</v>
      </c>
      <c t="str" s="24" r="N239">
        <f>IF(ISBLANK(H239),"No",IF((H239&lt;M239),"Yes","No"))</f>
        <v>Yes</v>
      </c>
      <c t="str" s="24" r="O239">
        <f>IF(AND(ISBLANK(H239),ISBLANK(I239)),"No",IF((MIN(H239:I239)&lt;M239),"Yes","No"))</f>
        <v>Yes</v>
      </c>
      <c s="23" r="P239">
        <f>IF(ISBLANK(I239),"",(I239-C239))</f>
        <v>173</v>
      </c>
      <c s="8" r="Q239"/>
      <c s="8" r="R239"/>
      <c s="42" r="S239"/>
    </row>
    <row r="240">
      <c t="s" s="30" r="A240">
        <v>258</v>
      </c>
      <c t="s" s="52" r="B240">
        <v>246</v>
      </c>
      <c s="3" r="C240">
        <v>39038</v>
      </c>
      <c s="3" r="D240">
        <v>39064</v>
      </c>
      <c s="3" r="E240">
        <v>39042</v>
      </c>
      <c s="3" r="F240">
        <v>39044</v>
      </c>
      <c s="3" r="G240"/>
      <c s="3" r="H240">
        <v>39087</v>
      </c>
      <c s="3" r="I240">
        <v>39125</v>
      </c>
      <c s="23" r="J240">
        <f>IF(AND(ISBLANK(E240),ISBLANK(F240),ISBLANK(G240),ISBLANK(H240),ISBLANK(I240)),"",(MIN(E240:I240)-C240))</f>
        <v>4</v>
      </c>
      <c s="23" r="K240">
        <f>IF(ISBLANK(H240),"",IF(ISBLANK(C240),"",(H240-C240)))</f>
        <v>49</v>
      </c>
      <c s="23" r="L240">
        <f>IF(ISBLANK(D240),"",IF(ISBLANK(H240),"",(H240-D240)))</f>
        <v>23</v>
      </c>
      <c s="3" r="M240">
        <v>39138</v>
      </c>
      <c t="str" s="24" r="N240">
        <f>IF(ISBLANK(H240),"No",IF((H240&lt;M240),"Yes","No"))</f>
        <v>Yes</v>
      </c>
      <c t="str" s="24" r="O240">
        <f>IF(AND(ISBLANK(H240),ISBLANK(I240)),"No",IF((MIN(H240:I240)&lt;M240),"Yes","No"))</f>
        <v>Yes</v>
      </c>
      <c s="23" r="P240">
        <f>IF(ISBLANK(I240),"",(I240-C240))</f>
        <v>87</v>
      </c>
      <c s="8" r="Q240"/>
      <c s="8" r="R240"/>
      <c s="42" r="S240"/>
    </row>
    <row s="21" customFormat="1" r="241">
      <c t="s" s="30" r="A241">
        <v>259</v>
      </c>
      <c t="s" s="52" r="B241">
        <v>246</v>
      </c>
      <c s="3" r="C241">
        <v>39071</v>
      </c>
      <c s="3" r="D241">
        <v>39077</v>
      </c>
      <c s="3" r="E241"/>
      <c s="3" r="F241"/>
      <c s="3" r="G241"/>
      <c s="3" r="H241">
        <v>39137</v>
      </c>
      <c s="3" r="I241">
        <v>39191</v>
      </c>
      <c s="23" r="J241">
        <f>IF(AND(ISBLANK(E241),ISBLANK(F241),ISBLANK(G241),ISBLANK(H241),ISBLANK(I241)),"",(MIN(E241:I241)-C241))</f>
        <v>66</v>
      </c>
      <c s="23" r="K241">
        <f>IF(ISBLANK(H241),"",IF(ISBLANK(C241),"",(H241-C241)))</f>
        <v>66</v>
      </c>
      <c s="23" r="L241">
        <f>IF(ISBLANK(D241),"",IF(ISBLANK(H241),"",(H241-D241)))</f>
        <v>60</v>
      </c>
      <c s="3" r="M241">
        <v>39138</v>
      </c>
      <c t="str" s="24" r="N241">
        <f>IF(ISBLANK(H241),"No",IF((H241&lt;M241),"Yes","No"))</f>
        <v>Yes</v>
      </c>
      <c t="str" s="24" r="O241">
        <f>IF(AND(ISBLANK(H241),ISBLANK(I241)),"No",IF((MIN(H241:I241)&lt;M241),"Yes","No"))</f>
        <v>Yes</v>
      </c>
      <c s="23" r="P241">
        <f>IF(ISBLANK(I241),"",(I241-C241))</f>
        <v>120</v>
      </c>
      <c s="8" r="Q241"/>
      <c s="8" r="R241"/>
      <c s="48" r="S241"/>
    </row>
    <row s="21" customFormat="1" r="242">
      <c t="s" s="30" r="A242">
        <v>260</v>
      </c>
      <c t="s" s="52" r="B242">
        <v>246</v>
      </c>
      <c s="3" r="C242">
        <v>38996</v>
      </c>
      <c s="3" r="D242">
        <v>39037</v>
      </c>
      <c s="3" r="E242">
        <v>39043</v>
      </c>
      <c s="3" r="F242"/>
      <c s="3" r="G242"/>
      <c s="3" r="H242">
        <v>39048</v>
      </c>
      <c s="3" r="I242">
        <v>39190</v>
      </c>
      <c s="23" r="J242">
        <f>IF(AND(ISBLANK(E242),ISBLANK(F242),ISBLANK(G242),ISBLANK(H242),ISBLANK(I242)),"",(MIN(E242:I242)-C242))</f>
        <v>47</v>
      </c>
      <c s="23" r="K242">
        <f>IF(ISBLANK(H242),"",IF(ISBLANK(C242),"",(H242-C242)))</f>
        <v>52</v>
      </c>
      <c s="23" r="L242">
        <f>IF(ISBLANK(D242),"",IF(ISBLANK(H242),"",(H242-D242)))</f>
        <v>11</v>
      </c>
      <c s="3" r="M242">
        <v>39138</v>
      </c>
      <c t="str" s="24" r="N242">
        <f>IF(ISBLANK(H242),"No",IF((H242&lt;M242),"Yes","No"))</f>
        <v>Yes</v>
      </c>
      <c t="str" s="24" r="O242">
        <f>IF(AND(ISBLANK(H242),ISBLANK(I242)),"No",IF((MIN(H242:I242)&lt;M242),"Yes","No"))</f>
        <v>Yes</v>
      </c>
      <c s="23" r="P242">
        <f>IF(ISBLANK(I242),"",(I242-C242))</f>
        <v>194</v>
      </c>
      <c s="8" r="Q242"/>
      <c s="8" r="R242"/>
      <c s="48" r="S242"/>
    </row>
    <row s="10" customFormat="1" r="243">
      <c t="s" s="30" r="A243">
        <v>261</v>
      </c>
      <c t="s" s="52" r="B243">
        <v>246</v>
      </c>
      <c s="3" r="C243">
        <v>38924</v>
      </c>
      <c s="3" r="D243">
        <v>39001</v>
      </c>
      <c s="3" r="E243"/>
      <c s="3" r="F243"/>
      <c s="3" r="G243"/>
      <c s="3" r="H243">
        <v>39041</v>
      </c>
      <c s="3" r="I243">
        <v>39056</v>
      </c>
      <c s="23" r="J243">
        <f>IF(AND(ISBLANK(E243),ISBLANK(F243),ISBLANK(G243),ISBLANK(H243),ISBLANK(I243)),"",(MIN(E243:I243)-C243))</f>
        <v>117</v>
      </c>
      <c s="23" r="K243">
        <f>IF(ISBLANK(H243),"",IF(ISBLANK(C243),"",(H243-C243)))</f>
        <v>117</v>
      </c>
      <c s="23" r="L243">
        <f>IF(ISBLANK(D243),"",IF(ISBLANK(H243),"",(H243-D243)))</f>
        <v>40</v>
      </c>
      <c s="3" r="M243">
        <v>39138</v>
      </c>
      <c t="str" s="24" r="N243">
        <f>IF(ISBLANK(H243),"No",IF((H243&lt;M243),"Yes","No"))</f>
        <v>Yes</v>
      </c>
      <c t="str" s="24" r="O243">
        <f>IF(AND(ISBLANK(H243),ISBLANK(I243)),"No",IF((MIN(H243:I243)&lt;M243),"Yes","No"))</f>
        <v>Yes</v>
      </c>
      <c s="23" r="P243">
        <f>IF(ISBLANK(I243),"",(I243-C243))</f>
        <v>132</v>
      </c>
      <c s="8" r="Q243"/>
      <c s="8" r="R243"/>
      <c s="27" r="S243"/>
    </row>
    <row s="7" customFormat="1" r="244">
      <c t="s" s="37" r="A244">
        <v>262</v>
      </c>
      <c t="s" s="52" r="B244">
        <v>246</v>
      </c>
      <c s="3" r="C244">
        <v>39010</v>
      </c>
      <c s="3" r="D244">
        <v>39037</v>
      </c>
      <c s="3" r="E244">
        <v>38900</v>
      </c>
      <c s="3" r="F244"/>
      <c s="3" r="G244"/>
      <c s="3" r="H244">
        <v>39048</v>
      </c>
      <c s="3" r="I244">
        <v>39107</v>
      </c>
      <c s="23" r="J244">
        <f>IF(AND(ISBLANK(E244),ISBLANK(F244),ISBLANK(G244),ISBLANK(H244),ISBLANK(I244)),"",(MIN(E244:I244)-C244))</f>
        <v>-110</v>
      </c>
      <c s="23" r="K244">
        <f>IF(ISBLANK(H244),"",IF(ISBLANK(C244),"",(H244-C244)))</f>
        <v>38</v>
      </c>
      <c s="23" r="L244">
        <f>IF(ISBLANK(D244),"",IF(ISBLANK(H244),"",(H244-D244)))</f>
        <v>11</v>
      </c>
      <c s="3" r="M244">
        <v>39138</v>
      </c>
      <c t="str" s="24" r="N244">
        <f>IF(ISBLANK(H244),"No",IF((H244&lt;M244),"Yes","No"))</f>
        <v>Yes</v>
      </c>
      <c t="str" s="24" r="O244">
        <f>IF(AND(ISBLANK(H244),ISBLANK(I244)),"No",IF((MIN(H244:I244)&lt;M244),"Yes","No"))</f>
        <v>Yes</v>
      </c>
      <c s="23" r="P244">
        <f>IF(ISBLANK(I244),"",(I244-C244))</f>
        <v>97</v>
      </c>
      <c s="19" r="Q244"/>
      <c s="19" r="R244"/>
      <c s="2" r="S244"/>
    </row>
    <row r="245">
      <c t="s" s="30" r="A245">
        <v>263</v>
      </c>
      <c t="s" s="52" r="B245">
        <v>246</v>
      </c>
      <c s="3" r="C245">
        <v>38919</v>
      </c>
      <c s="3" r="D245"/>
      <c s="3" r="E245">
        <v>38916</v>
      </c>
      <c s="3" r="F245">
        <v>38962</v>
      </c>
      <c s="3" r="G245">
        <v>38960</v>
      </c>
      <c s="3" r="H245">
        <v>38998</v>
      </c>
      <c s="3" r="I245">
        <v>39002</v>
      </c>
      <c s="23" r="J245">
        <f>IF(AND(ISBLANK(E245),ISBLANK(F245),ISBLANK(G245),ISBLANK(H245),ISBLANK(I245)),"",(MIN(E245:I245)-C245))</f>
        <v>-3</v>
      </c>
      <c s="23" r="K245">
        <f>IF(ISBLANK(H245),"",IF(ISBLANK(C245),"",(H245-C245)))</f>
        <v>79</v>
      </c>
      <c t="str" s="23" r="L245">
        <f>IF(ISBLANK(D245),"",IF(ISBLANK(H245),"",(H245-D245)))</f>
        <v/>
      </c>
      <c s="3" r="M245">
        <v>39138</v>
      </c>
      <c t="str" s="24" r="N245">
        <f>IF(ISBLANK(H245),"No",IF((H245&lt;M245),"Yes","No"))</f>
        <v>Yes</v>
      </c>
      <c t="str" s="24" r="O245">
        <f>IF(AND(ISBLANK(H245),ISBLANK(I245)),"No",IF((MIN(H245:I245)&lt;M245),"Yes","No"))</f>
        <v>Yes</v>
      </c>
      <c s="23" r="P245">
        <f>IF(ISBLANK(I245),"",(I245-C245))</f>
        <v>83</v>
      </c>
      <c s="8" r="Q245"/>
      <c s="8" r="R245"/>
      <c s="42" r="S245"/>
    </row>
    <row r="246">
      <c t="s" s="30" r="A246">
        <v>264</v>
      </c>
      <c t="s" s="52" r="B246">
        <v>246</v>
      </c>
      <c s="3" r="C246">
        <v>39078</v>
      </c>
      <c s="3" r="D246">
        <v>39062</v>
      </c>
      <c s="3" r="E246">
        <v>39129</v>
      </c>
      <c s="3" r="F246"/>
      <c s="3" r="G246"/>
      <c s="3" r="H246">
        <v>39146</v>
      </c>
      <c s="3" r="I246">
        <v>39174</v>
      </c>
      <c s="23" r="J246">
        <f>IF(AND(ISBLANK(E246),ISBLANK(F246),ISBLANK(G246),ISBLANK(H246),ISBLANK(I246)),"",(MIN(E246:I246)-C246))</f>
        <v>51</v>
      </c>
      <c s="23" r="K246">
        <f>IF(ISBLANK(H246),"",IF(ISBLANK(C246),"",(H246-C246)))</f>
        <v>68</v>
      </c>
      <c s="23" r="L246">
        <f>IF(ISBLANK(D246),"",IF(ISBLANK(H246),"",(H246-D246)))</f>
        <v>84</v>
      </c>
      <c s="3" r="M246">
        <v>39138</v>
      </c>
      <c t="str" s="24" r="N246">
        <f>IF(ISBLANK(H246),"No",IF((H246&lt;M246),"Yes","No"))</f>
        <v>No</v>
      </c>
      <c t="str" s="24" r="O246">
        <f>IF(AND(ISBLANK(H246),ISBLANK(I246)),"No",IF((MIN(H246:I246)&lt;M246),"Yes","No"))</f>
        <v>No</v>
      </c>
      <c s="23" r="P246">
        <f>IF(ISBLANK(I246),"",(I246-C246))</f>
        <v>96</v>
      </c>
      <c s="8" r="Q246"/>
      <c s="8" r="R246"/>
      <c s="42" r="S246"/>
    </row>
    <row r="247">
      <c t="s" s="30" r="A247">
        <v>265</v>
      </c>
      <c t="s" s="52" r="B247">
        <v>246</v>
      </c>
      <c s="3" r="C247">
        <v>39080</v>
      </c>
      <c s="3" r="D247">
        <v>39037</v>
      </c>
      <c s="3" r="E247"/>
      <c s="3" r="F247"/>
      <c s="3" r="G247"/>
      <c s="3" r="H247">
        <v>39008</v>
      </c>
      <c s="3" r="I247">
        <v>39114</v>
      </c>
      <c s="23" r="J247">
        <f>IF(AND(ISBLANK(E247),ISBLANK(F247),ISBLANK(G247),ISBLANK(H247),ISBLANK(I247)),"",(MIN(E247:I247)-C247))</f>
        <v>-72</v>
      </c>
      <c s="23" r="K247">
        <f>IF(ISBLANK(H247),"",IF(ISBLANK(C247),"",(H247-C247)))</f>
        <v>-72</v>
      </c>
      <c s="23" r="L247">
        <f>IF(ISBLANK(D247),"",IF(ISBLANK(H247),"",(H247-D247)))</f>
        <v>-29</v>
      </c>
      <c s="3" r="M247">
        <v>39138</v>
      </c>
      <c t="str" s="24" r="N247">
        <f>IF(ISBLANK(H247),"No",IF((H247&lt;M247),"Yes","No"))</f>
        <v>Yes</v>
      </c>
      <c t="str" s="24" r="O247">
        <f>IF(AND(ISBLANK(H247),ISBLANK(I247)),"No",IF((MIN(H247:I247)&lt;M247),"Yes","No"))</f>
        <v>Yes</v>
      </c>
      <c s="23" r="P247">
        <f>IF(ISBLANK(I247),"",(I247-C247))</f>
        <v>34</v>
      </c>
      <c s="8" r="Q247"/>
      <c s="8" r="R247"/>
      <c s="42" r="S247"/>
    </row>
    <row r="248">
      <c t="s" s="30" r="A248">
        <v>266</v>
      </c>
      <c t="s" s="52" r="B248">
        <v>246</v>
      </c>
      <c s="3" r="C248">
        <v>38905</v>
      </c>
      <c s="3" r="D248">
        <v>39050</v>
      </c>
      <c s="3" r="E248">
        <v>38905</v>
      </c>
      <c s="3" r="F248">
        <v>38914</v>
      </c>
      <c s="3" r="G248">
        <v>38914</v>
      </c>
      <c s="3" r="H248"/>
      <c s="3" r="I248">
        <v>39015</v>
      </c>
      <c s="23" r="J248">
        <f>IF(AND(ISBLANK(E248),ISBLANK(F248),ISBLANK(G248),ISBLANK(H248),ISBLANK(I248)),"",(MIN(E248:I248)-C248))</f>
        <v>0</v>
      </c>
      <c t="str" s="23" r="K248">
        <f>IF(ISBLANK(H248),"",IF(ISBLANK(C248),"",(H248-C248)))</f>
        <v/>
      </c>
      <c t="str" s="23" r="L248">
        <f>IF(ISBLANK(D248),"",IF(ISBLANK(H248),"",(H248-D248)))</f>
        <v/>
      </c>
      <c s="3" r="M248">
        <v>39138</v>
      </c>
      <c t="str" s="24" r="N248">
        <f>IF(ISBLANK(H248),"No",IF((H248&lt;M248),"Yes","No"))</f>
        <v>No</v>
      </c>
      <c t="str" s="24" r="O248">
        <f>IF(AND(ISBLANK(H248),ISBLANK(I248)),"No",IF((MIN(H248:I248)&lt;M248),"Yes","No"))</f>
        <v>Yes</v>
      </c>
      <c s="23" r="P248">
        <f>IF(ISBLANK(I248),"",(I248-C248))</f>
        <v>110</v>
      </c>
      <c s="8" r="Q248"/>
      <c s="8" r="R248"/>
      <c s="42" r="S248"/>
    </row>
    <row r="249">
      <c t="s" s="30" r="A249">
        <v>267</v>
      </c>
      <c t="s" s="52" r="B249">
        <v>246</v>
      </c>
      <c s="3" r="C249">
        <v>38849</v>
      </c>
      <c s="3" r="D249"/>
      <c s="3" r="E249">
        <v>38850</v>
      </c>
      <c s="3" r="F249">
        <v>38853</v>
      </c>
      <c s="3" r="G249">
        <v>38895</v>
      </c>
      <c s="3" r="H249"/>
      <c s="3" r="I249">
        <v>38927</v>
      </c>
      <c s="23" r="J249">
        <f>IF(AND(ISBLANK(E249),ISBLANK(F249),ISBLANK(G249),ISBLANK(H249),ISBLANK(I249)),"",(MIN(E249:I249)-C249))</f>
        <v>1</v>
      </c>
      <c t="str" s="23" r="K249">
        <f>IF(ISBLANK(H249),"",IF(ISBLANK(C249),"",(H249-C249)))</f>
        <v/>
      </c>
      <c t="str" s="23" r="L249">
        <f>IF(ISBLANK(D249),"",IF(ISBLANK(H249),"",(H249-D249)))</f>
        <v/>
      </c>
      <c s="3" r="M249">
        <v>39138</v>
      </c>
      <c t="str" s="24" r="N249">
        <f>IF(ISBLANK(H249),"No",IF((H249&lt;M249),"Yes","No"))</f>
        <v>No</v>
      </c>
      <c t="str" s="24" r="O249">
        <f>IF(AND(ISBLANK(H249),ISBLANK(I249)),"No",IF((MIN(H249:I249)&lt;M249),"Yes","No"))</f>
        <v>Yes</v>
      </c>
      <c s="23" r="P249">
        <f>IF(ISBLANK(I249),"",(I249-C249))</f>
        <v>78</v>
      </c>
      <c s="8" r="Q249"/>
      <c s="8" r="R249"/>
      <c s="42" r="S249"/>
    </row>
    <row r="250">
      <c t="s" s="30" r="A250">
        <v>268</v>
      </c>
      <c t="s" s="52" r="B250">
        <v>246</v>
      </c>
      <c s="3" r="C250">
        <v>38896</v>
      </c>
      <c s="3" r="D250">
        <v>39050</v>
      </c>
      <c s="3" r="E250">
        <v>38898</v>
      </c>
      <c s="3" r="F250">
        <v>38898</v>
      </c>
      <c s="3" r="G250"/>
      <c s="3" r="H250">
        <v>38971</v>
      </c>
      <c s="3" r="I250">
        <v>39016</v>
      </c>
      <c s="23" r="J250">
        <f>IF(AND(ISBLANK(E250),ISBLANK(F250),ISBLANK(G250),ISBLANK(H250),ISBLANK(I250)),"",(MIN(E250:I250)-C250))</f>
        <v>2</v>
      </c>
      <c s="23" r="K250">
        <f>IF(ISBLANK(H250),"",IF(ISBLANK(C250),"",(H250-C250)))</f>
        <v>75</v>
      </c>
      <c s="23" r="L250">
        <f>IF(ISBLANK(D250),"",IF(ISBLANK(H250),"",(H250-D250)))</f>
        <v>-79</v>
      </c>
      <c s="3" r="M250">
        <v>39138</v>
      </c>
      <c t="str" s="24" r="N250">
        <f>IF(ISBLANK(H250),"No",IF((H250&lt;M250),"Yes","No"))</f>
        <v>Yes</v>
      </c>
      <c t="str" s="24" r="O250">
        <f>IF(AND(ISBLANK(H250),ISBLANK(I250)),"No",IF((MIN(H250:I250)&lt;M250),"Yes","No"))</f>
        <v>Yes</v>
      </c>
      <c s="23" r="P250">
        <f>IF(ISBLANK(I250),"",(I250-C250))</f>
        <v>120</v>
      </c>
      <c s="8" r="Q250"/>
      <c s="8" r="R250"/>
      <c s="42" r="S250"/>
    </row>
    <row s="21" customFormat="1" r="251">
      <c t="s" s="30" r="A251">
        <v>269</v>
      </c>
      <c t="s" s="52" r="B251">
        <v>246</v>
      </c>
      <c s="3" r="C251">
        <v>38975</v>
      </c>
      <c s="3" r="D251"/>
      <c s="3" r="E251"/>
      <c s="3" r="F251">
        <v>38976</v>
      </c>
      <c s="3" r="G251"/>
      <c s="3" r="H251">
        <v>39008</v>
      </c>
      <c s="3" r="I251">
        <v>39008</v>
      </c>
      <c s="23" r="J251">
        <f>IF(AND(ISBLANK(E251),ISBLANK(F251),ISBLANK(G251),ISBLANK(H251),ISBLANK(I251)),"",(MIN(E251:I251)-C251))</f>
        <v>1</v>
      </c>
      <c s="23" r="K251">
        <f>IF(ISBLANK(H251),"",IF(ISBLANK(C251),"",(H251-C251)))</f>
        <v>33</v>
      </c>
      <c t="str" s="23" r="L251">
        <f>IF(ISBLANK(D251),"",IF(ISBLANK(H251),"",(H251-D251)))</f>
        <v/>
      </c>
      <c s="3" r="M251">
        <v>39138</v>
      </c>
      <c t="str" s="24" r="N251">
        <f>IF(ISBLANK(H251),"No",IF((H251&lt;M251),"Yes","No"))</f>
        <v>Yes</v>
      </c>
      <c t="str" s="24" r="O251">
        <f>IF(AND(ISBLANK(H251),ISBLANK(I251)),"No",IF((MIN(H251:I251)&lt;M251),"Yes","No"))</f>
        <v>Yes</v>
      </c>
      <c s="23" r="P251">
        <f>IF(ISBLANK(I251),"",(I251-C251))</f>
        <v>33</v>
      </c>
      <c s="8" r="Q251"/>
      <c s="8" r="R251"/>
      <c s="48" r="S251"/>
    </row>
    <row s="21" customFormat="1" r="252">
      <c t="s" s="30" r="A252">
        <v>270</v>
      </c>
      <c t="s" s="52" r="B252">
        <v>246</v>
      </c>
      <c s="3" r="C252">
        <v>38996</v>
      </c>
      <c s="3" r="D252">
        <v>39059</v>
      </c>
      <c s="3" r="E252">
        <v>38997</v>
      </c>
      <c s="3" r="F252">
        <v>38998</v>
      </c>
      <c s="3" r="G252">
        <v>39005</v>
      </c>
      <c s="3" r="H252">
        <v>39017</v>
      </c>
      <c s="3" r="I252">
        <v>39029</v>
      </c>
      <c s="23" r="J252">
        <f>IF(AND(ISBLANK(E252),ISBLANK(F252),ISBLANK(G252),ISBLANK(H252),ISBLANK(I252)),"",(MIN(E252:I252)-C252))</f>
        <v>1</v>
      </c>
      <c s="23" r="K252">
        <f>IF(ISBLANK(H252),"",IF(ISBLANK(C252),"",(H252-C252)))</f>
        <v>21</v>
      </c>
      <c s="23" r="L252">
        <f>IF(ISBLANK(D252),"",IF(ISBLANK(H252),"",(H252-D252)))</f>
        <v>-42</v>
      </c>
      <c s="3" r="M252">
        <v>39138</v>
      </c>
      <c t="str" s="24" r="N252">
        <f>IF(ISBLANK(H252),"No",IF((H252&lt;M252),"Yes","No"))</f>
        <v>Yes</v>
      </c>
      <c t="str" s="24" r="O252">
        <f>IF(AND(ISBLANK(H252),ISBLANK(I252)),"No",IF((MIN(H252:I252)&lt;M252),"Yes","No"))</f>
        <v>Yes</v>
      </c>
      <c s="23" r="P252">
        <f>IF(ISBLANK(I252),"",(I252-C252))</f>
        <v>33</v>
      </c>
      <c s="8" r="Q252"/>
      <c s="8" r="R252"/>
      <c s="48" r="S252"/>
    </row>
    <row r="253">
      <c t="s" s="30" r="A253">
        <v>271</v>
      </c>
      <c t="s" s="52" r="B253">
        <v>246</v>
      </c>
      <c s="3" r="C253">
        <v>38898</v>
      </c>
      <c s="3" r="D253">
        <v>39064</v>
      </c>
      <c s="3" r="E253">
        <v>38903</v>
      </c>
      <c s="3" r="F253">
        <v>38911</v>
      </c>
      <c s="3" r="G253"/>
      <c s="3" r="H253">
        <v>38969</v>
      </c>
      <c s="3" r="I253">
        <v>39050</v>
      </c>
      <c s="23" r="J253">
        <f>IF(AND(ISBLANK(E253),ISBLANK(F253),ISBLANK(G253),ISBLANK(H253),ISBLANK(I253)),"",(MIN(E253:I253)-C253))</f>
        <v>5</v>
      </c>
      <c s="23" r="K253">
        <f>IF(ISBLANK(H253),"",IF(ISBLANK(C253),"",(H253-C253)))</f>
        <v>71</v>
      </c>
      <c s="23" r="L253">
        <f>IF(ISBLANK(D253),"",IF(ISBLANK(H253),"",(H253-D253)))</f>
        <v>-95</v>
      </c>
      <c s="3" r="M253">
        <v>39138</v>
      </c>
      <c t="str" s="24" r="N253">
        <f>IF(ISBLANK(H253),"No",IF((H253&lt;M253),"Yes","No"))</f>
        <v>Yes</v>
      </c>
      <c t="str" s="24" r="O253">
        <f>IF(AND(ISBLANK(H253),ISBLANK(I253)),"No",IF((MIN(H253:I253)&lt;M253),"Yes","No"))</f>
        <v>Yes</v>
      </c>
      <c s="23" r="P253">
        <f>IF(ISBLANK(I253),"",(I253-C253))</f>
        <v>152</v>
      </c>
      <c s="8" r="Q253"/>
      <c s="8" r="R253"/>
      <c s="42" r="S253"/>
    </row>
    <row r="254">
      <c t="s" s="30" r="A254">
        <v>272</v>
      </c>
      <c t="s" s="52" r="B254">
        <v>246</v>
      </c>
      <c s="3" r="C254">
        <v>39066</v>
      </c>
      <c s="3" r="D254">
        <v>39084</v>
      </c>
      <c s="3" r="E254"/>
      <c s="3" r="F254"/>
      <c s="3" r="G254"/>
      <c s="3" r="H254">
        <v>39095</v>
      </c>
      <c s="3" r="I254">
        <v>39211</v>
      </c>
      <c s="23" r="J254">
        <f>IF(AND(ISBLANK(E254),ISBLANK(F254),ISBLANK(G254),ISBLANK(H254),ISBLANK(I254)),"",(MIN(E254:I254)-C254))</f>
        <v>29</v>
      </c>
      <c s="23" r="K254">
        <f>IF(ISBLANK(H254),"",IF(ISBLANK(C254),"",(H254-C254)))</f>
        <v>29</v>
      </c>
      <c s="23" r="L254">
        <f>IF(ISBLANK(D254),"",IF(ISBLANK(H254),"",(H254-D254)))</f>
        <v>11</v>
      </c>
      <c s="3" r="M254">
        <v>39138</v>
      </c>
      <c t="str" s="24" r="N254">
        <f>IF(ISBLANK(H254),"No",IF((H254&lt;M254),"Yes","No"))</f>
        <v>Yes</v>
      </c>
      <c t="str" s="24" r="O254">
        <f>IF(AND(ISBLANK(H254),ISBLANK(I254)),"No",IF((MIN(H254:I254)&lt;M254),"Yes","No"))</f>
        <v>Yes</v>
      </c>
      <c s="23" r="P254">
        <f>IF(ISBLANK(I254),"",(I254-C254))</f>
        <v>145</v>
      </c>
      <c s="8" r="Q254"/>
      <c s="8" r="R254"/>
      <c s="42" r="S254"/>
    </row>
    <row r="255">
      <c t="s" s="30" r="A255">
        <v>273</v>
      </c>
      <c t="s" s="52" r="B255">
        <v>246</v>
      </c>
      <c s="3" r="C255">
        <v>39077</v>
      </c>
      <c s="3" r="D255">
        <v>39077</v>
      </c>
      <c s="3" r="E255"/>
      <c s="3" r="F255"/>
      <c s="3" r="G255"/>
      <c s="3" r="H255">
        <v>39080</v>
      </c>
      <c s="3" r="I255">
        <v>39157</v>
      </c>
      <c s="23" r="J255">
        <f>IF(AND(ISBLANK(E255),ISBLANK(F255),ISBLANK(G255),ISBLANK(H255),ISBLANK(I255)),"",(MIN(E255:I255)-C255))</f>
        <v>3</v>
      </c>
      <c s="23" r="K255">
        <f>IF(ISBLANK(H255),"",IF(ISBLANK(C255),"",(H255-C255)))</f>
        <v>3</v>
      </c>
      <c s="23" r="L255">
        <f>IF(ISBLANK(D255),"",IF(ISBLANK(H255),"",(H255-D255)))</f>
        <v>3</v>
      </c>
      <c s="3" r="M255">
        <v>39138</v>
      </c>
      <c t="str" s="24" r="N255">
        <f>IF(ISBLANK(H255),"No",IF((H255&lt;M255),"Yes","No"))</f>
        <v>Yes</v>
      </c>
      <c t="str" s="24" r="O255">
        <f>IF(AND(ISBLANK(H255),ISBLANK(I255)),"No",IF((MIN(H255:I255)&lt;M255),"Yes","No"))</f>
        <v>Yes</v>
      </c>
      <c s="23" r="P255">
        <f>IF(ISBLANK(I255),"",(I255-C255))</f>
        <v>80</v>
      </c>
      <c s="8" r="Q255"/>
      <c s="8" r="R255"/>
      <c s="42" r="S255"/>
    </row>
    <row s="21" customFormat="1" r="256">
      <c t="s" s="30" r="A256">
        <v>135</v>
      </c>
      <c t="s" s="52" r="B256">
        <v>246</v>
      </c>
      <c s="3" r="C256">
        <v>38947</v>
      </c>
      <c s="3" r="D256">
        <v>39048</v>
      </c>
      <c s="3" r="E256">
        <v>38948</v>
      </c>
      <c s="3" r="F256">
        <v>39016</v>
      </c>
      <c s="3" r="G256">
        <v>39032</v>
      </c>
      <c s="3" r="H256"/>
      <c s="3" r="I256">
        <v>39079</v>
      </c>
      <c s="23" r="J256">
        <f>IF(AND(ISBLANK(E256),ISBLANK(F256),ISBLANK(G256),ISBLANK(H256),ISBLANK(I256)),"",(MIN(E256:I256)-C256))</f>
        <v>1</v>
      </c>
      <c t="str" s="23" r="K256">
        <f>IF(ISBLANK(H256),"",IF(ISBLANK(C256),"",(H256-C256)))</f>
        <v/>
      </c>
      <c t="str" s="23" r="L256">
        <f>IF(ISBLANK(D256),"",IF(ISBLANK(H256),"",(H256-D256)))</f>
        <v/>
      </c>
      <c s="3" r="M256">
        <v>39138</v>
      </c>
      <c t="str" s="24" r="N256">
        <f>IF(ISBLANK(H256),"No",IF((H256&lt;M256),"Yes","No"))</f>
        <v>No</v>
      </c>
      <c t="str" s="24" r="O256">
        <f>IF(AND(ISBLANK(H256),ISBLANK(I256)),"No",IF((MIN(H256:I256)&lt;M256),"Yes","No"))</f>
        <v>Yes</v>
      </c>
      <c s="23" r="P256">
        <f>IF(ISBLANK(I256),"",(I256-C256))</f>
        <v>132</v>
      </c>
      <c s="8" r="Q256"/>
      <c s="8" r="R256"/>
      <c s="48" r="S256"/>
    </row>
    <row s="21" customFormat="1" r="257">
      <c t="s" s="30" r="A257">
        <v>274</v>
      </c>
      <c t="s" s="52" r="B257">
        <v>246</v>
      </c>
      <c s="3" r="C257">
        <v>38987</v>
      </c>
      <c s="3" r="D257">
        <v>39027</v>
      </c>
      <c s="3" r="E257">
        <v>39088</v>
      </c>
      <c s="3" r="F257"/>
      <c s="3" r="G257"/>
      <c s="3" r="H257">
        <v>39115</v>
      </c>
      <c s="3" r="I257">
        <v>39174</v>
      </c>
      <c s="23" r="J257">
        <f>IF(AND(ISBLANK(E257),ISBLANK(F257),ISBLANK(G257),ISBLANK(H257),ISBLANK(I257)),"",(MIN(E257:I257)-C257))</f>
        <v>101</v>
      </c>
      <c s="23" r="K257">
        <f>IF(ISBLANK(H257),"",IF(ISBLANK(C257),"",(H257-C257)))</f>
        <v>128</v>
      </c>
      <c s="23" r="L257">
        <f>IF(ISBLANK(D257),"",IF(ISBLANK(H257),"",(H257-D257)))</f>
        <v>88</v>
      </c>
      <c s="3" r="M257">
        <v>39138</v>
      </c>
      <c t="str" s="24" r="N257">
        <f>IF(ISBLANK(H257),"No",IF((H257&lt;M257),"Yes","No"))</f>
        <v>Yes</v>
      </c>
      <c t="str" s="24" r="O257">
        <f>IF(AND(ISBLANK(H257),ISBLANK(I257)),"No",IF((MIN(H257:I257)&lt;M257),"Yes","No"))</f>
        <v>Yes</v>
      </c>
      <c s="23" r="P257">
        <f>IF(ISBLANK(I257),"",(I257-C257))</f>
        <v>187</v>
      </c>
      <c s="8" r="Q257"/>
      <c s="8" r="R257"/>
      <c s="48" r="S257"/>
    </row>
    <row r="258">
      <c t="s" s="30" r="A258">
        <v>275</v>
      </c>
      <c t="s" s="52" r="B258">
        <v>246</v>
      </c>
      <c s="3" r="C258">
        <v>39010</v>
      </c>
      <c s="3" r="D258">
        <v>39056</v>
      </c>
      <c s="3" r="E258"/>
      <c s="3" r="F258">
        <v>39021</v>
      </c>
      <c s="3" r="G258">
        <v>39103</v>
      </c>
      <c s="3" r="H258"/>
      <c s="3" r="I258">
        <v>39105</v>
      </c>
      <c s="23" r="J258">
        <f>IF(AND(ISBLANK(E258),ISBLANK(F258),ISBLANK(G258),ISBLANK(H258),ISBLANK(I258)),"",(MIN(E258:I258)-C258))</f>
        <v>11</v>
      </c>
      <c t="str" s="23" r="K258">
        <f>IF(ISBLANK(H258),"",IF(ISBLANK(C258),"",(H258-C258)))</f>
        <v/>
      </c>
      <c t="str" s="23" r="L258">
        <f>IF(ISBLANK(D258),"",IF(ISBLANK(H258),"",(H258-D258)))</f>
        <v/>
      </c>
      <c s="3" r="M258">
        <v>39138</v>
      </c>
      <c t="str" s="24" r="N258">
        <f>IF(ISBLANK(H258),"No",IF((H258&lt;M258),"Yes","No"))</f>
        <v>No</v>
      </c>
      <c t="str" s="24" r="O258">
        <f>IF(AND(ISBLANK(H258),ISBLANK(I258)),"No",IF((MIN(H258:I258)&lt;M258),"Yes","No"))</f>
        <v>Yes</v>
      </c>
      <c s="23" r="P258">
        <f>IF(ISBLANK(I258),"",(I258-C258))</f>
        <v>95</v>
      </c>
      <c s="8" r="Q258"/>
      <c s="8" r="R258"/>
      <c s="42" r="S258"/>
    </row>
    <row s="21" customFormat="1" r="259">
      <c t="s" s="30" r="A259">
        <v>276</v>
      </c>
      <c t="s" s="52" r="B259">
        <v>246</v>
      </c>
      <c s="3" r="C259">
        <v>39066</v>
      </c>
      <c s="3" r="D259">
        <v>39066</v>
      </c>
      <c s="3" r="E259">
        <v>39068</v>
      </c>
      <c s="3" r="F259"/>
      <c s="3" r="G259"/>
      <c s="3" r="H259">
        <v>39072</v>
      </c>
      <c s="3" r="I259">
        <v>39129</v>
      </c>
      <c s="23" r="J259">
        <f>IF(AND(ISBLANK(E259),ISBLANK(F259),ISBLANK(G259),ISBLANK(H259),ISBLANK(I259)),"",(MIN(E259:I259)-C259))</f>
        <v>2</v>
      </c>
      <c s="23" r="K259">
        <f>IF(ISBLANK(H259),"",IF(ISBLANK(C259),"",(H259-C259)))</f>
        <v>6</v>
      </c>
      <c s="23" r="L259">
        <f>IF(ISBLANK(D259),"",IF(ISBLANK(H259),"",(H259-D259)))</f>
        <v>6</v>
      </c>
      <c s="3" r="M259">
        <v>39138</v>
      </c>
      <c t="str" s="24" r="N259">
        <f>IF(ISBLANK(H259),"No",IF((H259&lt;M259),"Yes","No"))</f>
        <v>Yes</v>
      </c>
      <c t="str" s="24" r="O259">
        <f>IF(AND(ISBLANK(H259),ISBLANK(I259)),"No",IF((MIN(H259:I259)&lt;M259),"Yes","No"))</f>
        <v>Yes</v>
      </c>
      <c s="23" r="P259">
        <f>IF(ISBLANK(I259),"",(I259-C259))</f>
        <v>63</v>
      </c>
      <c s="8" r="Q259"/>
      <c s="8" r="R259"/>
      <c s="48" r="S259"/>
    </row>
    <row r="260">
      <c t="s" s="30" r="A260">
        <v>277</v>
      </c>
      <c t="s" s="52" r="B260">
        <v>246</v>
      </c>
      <c s="3" r="C260">
        <v>38990</v>
      </c>
      <c s="3" r="D260">
        <v>39041</v>
      </c>
      <c s="3" r="E260">
        <v>38990</v>
      </c>
      <c s="3" r="F260"/>
      <c s="3" r="G260"/>
      <c s="3" r="H260">
        <v>39011</v>
      </c>
      <c s="3" r="I260">
        <v>39079</v>
      </c>
      <c s="23" r="J260">
        <f>IF(AND(ISBLANK(E260),ISBLANK(F260),ISBLANK(G260),ISBLANK(H260),ISBLANK(I260)),"",(MIN(E260:I260)-C260))</f>
        <v>0</v>
      </c>
      <c s="23" r="K260">
        <f>IF(ISBLANK(H260),"",IF(ISBLANK(C260),"",(H260-C260)))</f>
        <v>21</v>
      </c>
      <c s="23" r="L260">
        <f>IF(ISBLANK(D260),"",IF(ISBLANK(H260),"",(H260-D260)))</f>
        <v>-30</v>
      </c>
      <c s="3" r="M260">
        <v>39138</v>
      </c>
      <c t="str" s="24" r="N260">
        <f>IF(ISBLANK(H260),"No",IF((H260&lt;M260),"Yes","No"))</f>
        <v>Yes</v>
      </c>
      <c t="str" s="24" r="O260">
        <f>IF(AND(ISBLANK(H260),ISBLANK(I260)),"No",IF((MIN(H260:I260)&lt;M260),"Yes","No"))</f>
        <v>Yes</v>
      </c>
      <c s="23" r="P260">
        <f>IF(ISBLANK(I260),"",(I260-C260))</f>
        <v>89</v>
      </c>
      <c s="8" r="Q260"/>
      <c s="8" r="R260"/>
      <c s="42" r="S260"/>
    </row>
    <row s="21" customFormat="1" r="261">
      <c t="s" s="30" r="A261">
        <v>278</v>
      </c>
      <c t="s" s="52" r="B261">
        <v>246</v>
      </c>
      <c s="3" r="C261">
        <v>38835</v>
      </c>
      <c s="3" r="D261">
        <v>39013</v>
      </c>
      <c s="3" r="E261">
        <v>38843</v>
      </c>
      <c s="3" r="F261">
        <v>38857</v>
      </c>
      <c s="3" r="G261"/>
      <c s="3" r="H261">
        <v>38858</v>
      </c>
      <c s="3" r="I261">
        <v>38952</v>
      </c>
      <c s="23" r="J261">
        <f>IF(AND(ISBLANK(E261),ISBLANK(F261),ISBLANK(G261),ISBLANK(H261),ISBLANK(I261)),"",(MIN(E261:I261)-C261))</f>
        <v>8</v>
      </c>
      <c s="23" r="K261">
        <f>IF(ISBLANK(H261),"",IF(ISBLANK(C261),"",(H261-C261)))</f>
        <v>23</v>
      </c>
      <c s="23" r="L261">
        <f>IF(ISBLANK(D261),"",IF(ISBLANK(H261),"",(H261-D261)))</f>
        <v>-155</v>
      </c>
      <c s="3" r="M261">
        <v>39138</v>
      </c>
      <c t="str" s="24" r="N261">
        <f>IF(ISBLANK(H261),"No",IF((H261&lt;M261),"Yes","No"))</f>
        <v>Yes</v>
      </c>
      <c t="str" s="24" r="O261">
        <f>IF(AND(ISBLANK(H261),ISBLANK(I261)),"No",IF((MIN(H261:I261)&lt;M261),"Yes","No"))</f>
        <v>Yes</v>
      </c>
      <c s="23" r="P261">
        <f>IF(ISBLANK(I261),"",(I261-C261))</f>
        <v>117</v>
      </c>
      <c s="8" r="Q261"/>
      <c s="8" r="R261"/>
      <c s="48" r="S261"/>
    </row>
    <row s="21" customFormat="1" r="262">
      <c t="s" s="30" r="A262">
        <v>279</v>
      </c>
      <c t="s" s="52" r="B262">
        <v>246</v>
      </c>
      <c s="3" r="C262">
        <v>39071</v>
      </c>
      <c s="3" r="D262">
        <v>39066</v>
      </c>
      <c s="3" r="E262">
        <v>39109</v>
      </c>
      <c s="3" r="F262"/>
      <c s="3" r="G262"/>
      <c s="3" r="H262">
        <v>39110</v>
      </c>
      <c s="3" r="I262">
        <v>39206</v>
      </c>
      <c s="23" r="J262">
        <f>IF(AND(ISBLANK(E262),ISBLANK(F262),ISBLANK(G262),ISBLANK(H262),ISBLANK(I262)),"",(MIN(E262:I262)-C262))</f>
        <v>38</v>
      </c>
      <c s="23" r="K262">
        <f>IF(ISBLANK(H262),"",IF(ISBLANK(C262),"",(H262-C262)))</f>
        <v>39</v>
      </c>
      <c s="23" r="L262">
        <f>IF(ISBLANK(D262),"",IF(ISBLANK(H262),"",(H262-D262)))</f>
        <v>44</v>
      </c>
      <c s="3" r="M262">
        <v>39138</v>
      </c>
      <c t="str" s="24" r="N262">
        <f>IF(ISBLANK(H262),"No",IF((H262&lt;M262),"Yes","No"))</f>
        <v>Yes</v>
      </c>
      <c t="str" s="24" r="O262">
        <f>IF(AND(ISBLANK(H262),ISBLANK(I262)),"No",IF((MIN(H262:I262)&lt;M262),"Yes","No"))</f>
        <v>Yes</v>
      </c>
      <c s="23" r="P262">
        <f>IF(ISBLANK(I262),"",(I262-C262))</f>
        <v>135</v>
      </c>
      <c s="8" r="Q262"/>
      <c s="8" r="R262"/>
      <c s="48" r="S262"/>
    </row>
    <row s="21" customFormat="1" r="263">
      <c t="s" s="30" r="A263">
        <v>280</v>
      </c>
      <c t="s" s="52" r="B263">
        <v>246</v>
      </c>
      <c s="3" r="C263">
        <v>39024</v>
      </c>
      <c s="3" r="D263">
        <v>39034</v>
      </c>
      <c s="3" r="E263"/>
      <c s="3" r="F263"/>
      <c s="3" r="G263"/>
      <c s="3" r="H263"/>
      <c s="3" r="I263">
        <v>39020</v>
      </c>
      <c s="23" r="J263">
        <f>IF(AND(ISBLANK(E263),ISBLANK(F263),ISBLANK(G263),ISBLANK(H263),ISBLANK(I263)),"",(MIN(E263:I263)-C263))</f>
        <v>-4</v>
      </c>
      <c t="str" s="23" r="K263">
        <f>IF(ISBLANK(H263),"",IF(ISBLANK(C263),"",(H263-C263)))</f>
        <v/>
      </c>
      <c t="str" s="23" r="L263">
        <f>IF(ISBLANK(D263),"",IF(ISBLANK(H263),"",(H263-D263)))</f>
        <v/>
      </c>
      <c s="3" r="M263">
        <v>39138</v>
      </c>
      <c t="str" s="24" r="N263">
        <f>IF(ISBLANK(H263),"No",IF((H263&lt;M263),"Yes","No"))</f>
        <v>No</v>
      </c>
      <c t="str" s="24" r="O263">
        <f>IF(AND(ISBLANK(H263),ISBLANK(I263)),"No",IF((MIN(H263:I263)&lt;M263),"Yes","No"))</f>
        <v>Yes</v>
      </c>
      <c s="23" r="P263">
        <f>IF(ISBLANK(I263),"",(I263-C263))</f>
        <v>-4</v>
      </c>
      <c s="8" r="Q263"/>
      <c s="8" r="R263"/>
      <c s="48" r="S263"/>
    </row>
    <row r="264">
      <c t="s" s="30" r="A264">
        <v>281</v>
      </c>
      <c t="s" s="52" r="B264">
        <v>282</v>
      </c>
      <c s="3" r="C264">
        <v>38618</v>
      </c>
      <c s="3" r="D264">
        <v>38678</v>
      </c>
      <c s="3" r="E264">
        <v>38626</v>
      </c>
      <c s="3" r="F264"/>
      <c s="3" r="G264"/>
      <c s="3" r="H264">
        <v>38633</v>
      </c>
      <c s="3" r="I264">
        <v>38772</v>
      </c>
      <c s="23" r="J264">
        <f>IF(AND(ISBLANK(E264),ISBLANK(F264),ISBLANK(G264),ISBLANK(H264),ISBLANK(I264)),"",(MIN(E264:I264)-C264))</f>
        <v>8</v>
      </c>
      <c s="23" r="K264">
        <f>IF(ISBLANK(H264),"",IF(ISBLANK(C264),"",(H264-C264)))</f>
        <v>15</v>
      </c>
      <c s="23" r="L264">
        <f>IF(ISBLANK(D264),"",IF(ISBLANK(H264),"",(H264-D264)))</f>
        <v>-45</v>
      </c>
      <c s="3" r="M264">
        <v>38781</v>
      </c>
      <c t="str" s="24" r="N264">
        <f>IF(ISBLANK(H264),"No",IF((H264&lt;M264),"Yes","No"))</f>
        <v>Yes</v>
      </c>
      <c t="str" s="24" r="O264">
        <f>IF(AND(ISBLANK(H264),ISBLANK(I264)),"No",IF((MIN(H264:I264)&lt;M264),"Yes","No"))</f>
        <v>Yes</v>
      </c>
      <c s="23" r="P264">
        <f>IF(ISBLANK(I264),"",(I264-C264))</f>
        <v>154</v>
      </c>
      <c s="8" r="Q264"/>
      <c s="8" r="R264"/>
      <c s="42" r="S264"/>
    </row>
    <row r="265">
      <c t="s" s="30" r="A265">
        <v>283</v>
      </c>
      <c t="s" s="52" r="B265">
        <v>282</v>
      </c>
      <c s="3" r="C265">
        <v>38518</v>
      </c>
      <c s="3" r="D265">
        <v>38681</v>
      </c>
      <c s="3" r="E265">
        <v>38519</v>
      </c>
      <c s="3" r="F265">
        <v>38523</v>
      </c>
      <c s="3" r="G265">
        <v>38551</v>
      </c>
      <c s="3" r="H265">
        <v>38614</v>
      </c>
      <c s="3" r="I265">
        <v>38616</v>
      </c>
      <c s="23" r="J265">
        <f>IF(AND(ISBLANK(E265),ISBLANK(F265),ISBLANK(G265),ISBLANK(H265),ISBLANK(I265)),"",(MIN(E265:I265)-C265))</f>
        <v>1</v>
      </c>
      <c s="23" r="K265">
        <f>IF(ISBLANK(H265),"",IF(ISBLANK(C265),"",(H265-C265)))</f>
        <v>96</v>
      </c>
      <c s="23" r="L265">
        <f>IF(ISBLANK(D265),"",IF(ISBLANK(H265),"",(H265-D265)))</f>
        <v>-67</v>
      </c>
      <c s="3" r="M265">
        <v>38781</v>
      </c>
      <c t="str" s="24" r="N265">
        <f>IF(ISBLANK(H265),"No",IF((H265&lt;M265),"Yes","No"))</f>
        <v>Yes</v>
      </c>
      <c t="str" s="24" r="O265">
        <f>IF(AND(ISBLANK(H265),ISBLANK(I265)),"No",IF((MIN(H265:I265)&lt;M265),"Yes","No"))</f>
        <v>Yes</v>
      </c>
      <c s="23" r="P265">
        <f>IF(ISBLANK(I265),"",(I265-C265))</f>
        <v>98</v>
      </c>
      <c s="8" r="Q265"/>
      <c s="8" r="R265"/>
      <c s="42" r="S265"/>
    </row>
    <row r="266">
      <c t="s" s="30" r="A266">
        <v>284</v>
      </c>
      <c t="s" s="52" r="B266">
        <v>282</v>
      </c>
      <c s="3" r="C266">
        <v>38695</v>
      </c>
      <c s="3" r="D266">
        <v>38705</v>
      </c>
      <c s="3" r="E266"/>
      <c s="3" r="F266"/>
      <c s="3" r="G266"/>
      <c s="3" r="H266">
        <v>38736</v>
      </c>
      <c s="3" r="I266">
        <v>38793</v>
      </c>
      <c s="23" r="J266">
        <f>IF(AND(ISBLANK(E266),ISBLANK(F266),ISBLANK(G266),ISBLANK(H266),ISBLANK(I266)),"",(MIN(E266:I266)-C266))</f>
        <v>41</v>
      </c>
      <c s="23" r="K266">
        <f>IF(ISBLANK(H266),"",IF(ISBLANK(C266),"",(H266-C266)))</f>
        <v>41</v>
      </c>
      <c s="23" r="L266">
        <f>IF(ISBLANK(D266),"",IF(ISBLANK(H266),"",(H266-D266)))</f>
        <v>31</v>
      </c>
      <c s="3" r="M266">
        <v>38781</v>
      </c>
      <c t="str" s="24" r="N266">
        <f>IF(ISBLANK(H266),"No",IF((H266&lt;M266),"Yes","No"))</f>
        <v>Yes</v>
      </c>
      <c t="str" s="24" r="O266">
        <f>IF(AND(ISBLANK(H266),ISBLANK(I266)),"No",IF((MIN(H266:I266)&lt;M266),"Yes","No"))</f>
        <v>Yes</v>
      </c>
      <c s="23" r="P266">
        <f>IF(ISBLANK(I266),"",(I266-C266))</f>
        <v>98</v>
      </c>
      <c s="8" r="Q266"/>
      <c s="8" r="R266"/>
      <c s="42" r="S266"/>
    </row>
    <row r="267">
      <c t="s" s="30" r="A267">
        <v>285</v>
      </c>
      <c t="s" s="52" r="B267">
        <v>282</v>
      </c>
      <c s="3" r="C267">
        <v>38625</v>
      </c>
      <c s="3" r="D267">
        <v>38675</v>
      </c>
      <c s="3" r="E267"/>
      <c s="3" r="F267"/>
      <c s="3" r="G267"/>
      <c s="3" r="H267">
        <v>38731</v>
      </c>
      <c s="3" r="I267">
        <v>38787</v>
      </c>
      <c s="23" r="J267">
        <f>IF(AND(ISBLANK(E267),ISBLANK(F267),ISBLANK(G267),ISBLANK(H267),ISBLANK(I267)),"",(MIN(E267:I267)-C267))</f>
        <v>106</v>
      </c>
      <c s="23" r="K267">
        <f>IF(ISBLANK(H267),"",IF(ISBLANK(C267),"",(H267-C267)))</f>
        <v>106</v>
      </c>
      <c s="23" r="L267">
        <f>IF(ISBLANK(D267),"",IF(ISBLANK(H267),"",(H267-D267)))</f>
        <v>56</v>
      </c>
      <c s="3" r="M267">
        <v>38781</v>
      </c>
      <c t="str" s="24" r="N267">
        <f>IF(ISBLANK(H267),"No",IF((H267&lt;M267),"Yes","No"))</f>
        <v>Yes</v>
      </c>
      <c t="str" s="24" r="O267">
        <f>IF(AND(ISBLANK(H267),ISBLANK(I267)),"No",IF((MIN(H267:I267)&lt;M267),"Yes","No"))</f>
        <v>Yes</v>
      </c>
      <c s="23" r="P267">
        <f>IF(ISBLANK(I267),"",(I267-C267))</f>
        <v>162</v>
      </c>
      <c s="8" r="Q267"/>
      <c s="8" r="R267"/>
      <c s="42" r="S267"/>
    </row>
    <row s="21" customFormat="1" r="268">
      <c t="s" s="30" r="A268">
        <v>286</v>
      </c>
      <c t="s" s="52" r="B268">
        <v>282</v>
      </c>
      <c s="3" r="C268">
        <v>38548</v>
      </c>
      <c s="3" r="D268">
        <v>38681</v>
      </c>
      <c s="3" r="E268">
        <v>38550</v>
      </c>
      <c s="3" r="F268">
        <v>38550</v>
      </c>
      <c s="3" r="G268">
        <v>38592</v>
      </c>
      <c s="3" r="H268"/>
      <c s="3" r="I268">
        <v>38639</v>
      </c>
      <c s="23" r="J268">
        <f>IF(AND(ISBLANK(E268),ISBLANK(F268),ISBLANK(G268),ISBLANK(H268),ISBLANK(I268)),"",(MIN(E268:I268)-C268))</f>
        <v>2</v>
      </c>
      <c t="str" s="23" r="K268">
        <f>IF(ISBLANK(H268),"",IF(ISBLANK(C268),"",(H268-C268)))</f>
        <v/>
      </c>
      <c t="str" s="23" r="L268">
        <f>IF(ISBLANK(D268),"",IF(ISBLANK(H268),"",(H268-D268)))</f>
        <v/>
      </c>
      <c s="3" r="M268">
        <v>38781</v>
      </c>
      <c t="str" s="24" r="N268">
        <f>IF(ISBLANK(H268),"No",IF((H268&lt;M268),"Yes","No"))</f>
        <v>No</v>
      </c>
      <c t="str" s="24" r="O268">
        <f>IF(AND(ISBLANK(H268),ISBLANK(I268)),"No",IF((MIN(H268:I268)&lt;M268),"Yes","No"))</f>
        <v>Yes</v>
      </c>
      <c s="23" r="P268">
        <f>IF(ISBLANK(I268),"",(I268-C268))</f>
        <v>91</v>
      </c>
      <c s="8" r="Q268"/>
      <c s="8" r="R268"/>
      <c s="48" r="S268"/>
    </row>
    <row s="21" customFormat="1" r="269">
      <c t="s" s="30" r="A269">
        <v>287</v>
      </c>
      <c t="s" s="52" r="B269">
        <v>282</v>
      </c>
      <c s="3" r="C269">
        <v>38506</v>
      </c>
      <c s="3" r="D269">
        <v>38681</v>
      </c>
      <c s="3" r="E269">
        <v>38509</v>
      </c>
      <c s="3" r="F269">
        <v>38520</v>
      </c>
      <c s="3" r="G269">
        <v>38612</v>
      </c>
      <c s="3" r="H269"/>
      <c s="3" r="I269">
        <v>38615</v>
      </c>
      <c s="23" r="J269">
        <f>IF(AND(ISBLANK(E269),ISBLANK(F269),ISBLANK(G269),ISBLANK(H269),ISBLANK(I269)),"",(MIN(E269:I269)-C269))</f>
        <v>3</v>
      </c>
      <c t="str" s="23" r="K269">
        <f>IF(ISBLANK(H269),"",IF(ISBLANK(C269),"",(H269-C269)))</f>
        <v/>
      </c>
      <c t="str" s="23" r="L269">
        <f>IF(ISBLANK(D269),"",IF(ISBLANK(H269),"",(H269-D269)))</f>
        <v/>
      </c>
      <c s="3" r="M269">
        <v>38781</v>
      </c>
      <c t="str" s="24" r="N269">
        <f>IF(ISBLANK(H269),"No",IF((H269&lt;M269),"Yes","No"))</f>
        <v>No</v>
      </c>
      <c t="str" s="24" r="O269">
        <f>IF(AND(ISBLANK(H269),ISBLANK(I269)),"No",IF((MIN(H269:I269)&lt;M269),"Yes","No"))</f>
        <v>Yes</v>
      </c>
      <c s="23" r="P269">
        <f>IF(ISBLANK(I269),"",(I269-C269))</f>
        <v>109</v>
      </c>
      <c s="8" r="Q269"/>
      <c s="8" r="R269"/>
      <c s="48" r="S269"/>
    </row>
    <row s="21" customFormat="1" r="270">
      <c t="s" s="30" r="A270">
        <v>288</v>
      </c>
      <c t="s" s="52" r="B270">
        <v>282</v>
      </c>
      <c s="3" r="C270">
        <v>38611</v>
      </c>
      <c s="3" r="D270">
        <v>38656</v>
      </c>
      <c s="3" r="E270">
        <v>38619</v>
      </c>
      <c s="3" r="F270">
        <v>38623</v>
      </c>
      <c s="3" r="G270"/>
      <c s="3" r="H270">
        <v>38672</v>
      </c>
      <c s="3" r="I270">
        <v>38719</v>
      </c>
      <c s="23" r="J270">
        <f>IF(AND(ISBLANK(E270),ISBLANK(F270),ISBLANK(G270),ISBLANK(H270),ISBLANK(I270)),"",(MIN(E270:I270)-C270))</f>
        <v>8</v>
      </c>
      <c s="23" r="K270">
        <f>IF(ISBLANK(H270),"",IF(ISBLANK(C270),"",(H270-C270)))</f>
        <v>61</v>
      </c>
      <c s="23" r="L270">
        <f>IF(ISBLANK(D270),"",IF(ISBLANK(H270),"",(H270-D270)))</f>
        <v>16</v>
      </c>
      <c s="3" r="M270">
        <v>38781</v>
      </c>
      <c t="str" s="24" r="N270">
        <f>IF(ISBLANK(H270),"No",IF((H270&lt;M270),"Yes","No"))</f>
        <v>Yes</v>
      </c>
      <c t="str" s="24" r="O270">
        <f>IF(AND(ISBLANK(H270),ISBLANK(I270)),"No",IF((MIN(H270:I270)&lt;M270),"Yes","No"))</f>
        <v>Yes</v>
      </c>
      <c s="23" r="P270">
        <f>IF(ISBLANK(I270),"",(I270-C270))</f>
        <v>108</v>
      </c>
      <c s="8" r="Q270"/>
      <c s="8" r="R270"/>
      <c s="48" r="S270"/>
    </row>
    <row r="271">
      <c t="s" s="30" r="A271">
        <v>289</v>
      </c>
      <c t="s" s="52" r="B271">
        <v>282</v>
      </c>
      <c s="3" r="C271">
        <v>38478</v>
      </c>
      <c s="3" r="D271">
        <v>38678</v>
      </c>
      <c s="3" r="E271">
        <v>38476</v>
      </c>
      <c s="3" r="F271"/>
      <c s="3" r="G271"/>
      <c s="3" r="H271">
        <v>38546</v>
      </c>
      <c s="3" r="I271">
        <v>38583</v>
      </c>
      <c s="23" r="J271">
        <f>IF(AND(ISBLANK(E271),ISBLANK(F271),ISBLANK(G271),ISBLANK(H271),ISBLANK(I271)),"",(MIN(E271:I271)-C271))</f>
        <v>-2</v>
      </c>
      <c s="23" r="K271">
        <f>IF(ISBLANK(H271),"",IF(ISBLANK(C271),"",(H271-C271)))</f>
        <v>68</v>
      </c>
      <c s="23" r="L271">
        <f>IF(ISBLANK(D271),"",IF(ISBLANK(H271),"",(H271-D271)))</f>
        <v>-132</v>
      </c>
      <c s="3" r="M271">
        <v>38781</v>
      </c>
      <c t="str" s="24" r="N271">
        <f>IF(ISBLANK(H271),"No",IF((H271&lt;M271),"Yes","No"))</f>
        <v>Yes</v>
      </c>
      <c t="str" s="24" r="O271">
        <f>IF(AND(ISBLANK(H271),ISBLANK(I271)),"No",IF((MIN(H271:I271)&lt;M271),"Yes","No"))</f>
        <v>Yes</v>
      </c>
      <c s="23" r="P271">
        <f>IF(ISBLANK(I271),"",(I271-C271))</f>
        <v>105</v>
      </c>
      <c s="8" r="Q271"/>
      <c s="8" r="R271"/>
      <c s="42" r="S271"/>
    </row>
    <row r="272">
      <c t="s" s="30" r="A272">
        <v>290</v>
      </c>
      <c t="s" s="52" r="B272">
        <v>282</v>
      </c>
      <c s="3" r="C272">
        <v>38632</v>
      </c>
      <c s="3" r="D272">
        <v>38701</v>
      </c>
      <c s="3" r="E272"/>
      <c s="3" r="F272"/>
      <c s="3" r="G272"/>
      <c s="3" r="H272">
        <v>38722</v>
      </c>
      <c s="3" r="I272">
        <v>38730</v>
      </c>
      <c s="23" r="J272">
        <f>IF(AND(ISBLANK(E272),ISBLANK(F272),ISBLANK(G272),ISBLANK(H272),ISBLANK(I272)),"",(MIN(E272:I272)-C272))</f>
        <v>90</v>
      </c>
      <c s="23" r="K272">
        <f>IF(ISBLANK(H272),"",IF(ISBLANK(C272),"",(H272-C272)))</f>
        <v>90</v>
      </c>
      <c s="23" r="L272">
        <f>IF(ISBLANK(D272),"",IF(ISBLANK(H272),"",(H272-D272)))</f>
        <v>21</v>
      </c>
      <c s="3" r="M272">
        <v>38781</v>
      </c>
      <c t="str" s="24" r="N272">
        <f>IF(ISBLANK(H272),"No",IF((H272&lt;M272),"Yes","No"))</f>
        <v>Yes</v>
      </c>
      <c t="str" s="24" r="O272">
        <f>IF(AND(ISBLANK(H272),ISBLANK(I272)),"No",IF((MIN(H272:I272)&lt;M272),"Yes","No"))</f>
        <v>Yes</v>
      </c>
      <c s="23" r="P272">
        <f>IF(ISBLANK(I272),"",(I272-C272))</f>
        <v>98</v>
      </c>
      <c s="8" r="Q272"/>
      <c s="8" r="R272"/>
      <c s="42" r="S272"/>
    </row>
    <row r="273">
      <c t="s" s="30" r="A273">
        <v>291</v>
      </c>
      <c t="s" s="52" r="B273">
        <v>282</v>
      </c>
      <c s="3" r="C273">
        <v>38674</v>
      </c>
      <c s="3" r="D273">
        <v>38678</v>
      </c>
      <c s="3" r="E273">
        <v>38675</v>
      </c>
      <c s="3" r="F273">
        <v>38675</v>
      </c>
      <c s="3" r="G273">
        <v>38729</v>
      </c>
      <c s="3" r="H273">
        <v>38725</v>
      </c>
      <c s="3" r="I273">
        <v>38733</v>
      </c>
      <c s="23" r="J273">
        <f>IF(AND(ISBLANK(E273),ISBLANK(F273),ISBLANK(G273),ISBLANK(H273),ISBLANK(I273)),"",(MIN(E273:I273)-C273))</f>
        <v>1</v>
      </c>
      <c s="23" r="K273">
        <f>IF(ISBLANK(H273),"",IF(ISBLANK(C273),"",(H273-C273)))</f>
        <v>51</v>
      </c>
      <c s="23" r="L273">
        <f>IF(ISBLANK(D273),"",IF(ISBLANK(H273),"",(H273-D273)))</f>
        <v>47</v>
      </c>
      <c s="3" r="M273">
        <v>38781</v>
      </c>
      <c t="str" s="24" r="N273">
        <f>IF(ISBLANK(H273),"No",IF((H273&lt;M273),"Yes","No"))</f>
        <v>Yes</v>
      </c>
      <c t="str" s="24" r="O273">
        <f>IF(AND(ISBLANK(H273),ISBLANK(I273)),"No",IF((MIN(H273:I273)&lt;M273),"Yes","No"))</f>
        <v>Yes</v>
      </c>
      <c s="23" r="P273">
        <f>IF(ISBLANK(I273),"",(I273-C273))</f>
        <v>59</v>
      </c>
      <c s="8" r="Q273"/>
      <c s="8" r="R273"/>
      <c s="42" r="S273"/>
    </row>
    <row s="21" customFormat="1" r="274">
      <c t="s" s="30" r="A274">
        <v>292</v>
      </c>
      <c t="s" s="52" r="B274">
        <v>282</v>
      </c>
      <c s="3" r="C274">
        <v>38513</v>
      </c>
      <c s="3" r="D274">
        <v>38678</v>
      </c>
      <c s="3" r="E274"/>
      <c s="3" r="F274"/>
      <c s="3" r="G274"/>
      <c s="3" r="H274">
        <v>38645</v>
      </c>
      <c s="3" r="I274">
        <v>38667</v>
      </c>
      <c s="23" r="J274">
        <f>IF(AND(ISBLANK(E274),ISBLANK(F274),ISBLANK(G274),ISBLANK(H274),ISBLANK(I274)),"",(MIN(E274:I274)-C274))</f>
        <v>132</v>
      </c>
      <c s="23" r="K274">
        <f>IF(ISBLANK(H274),"",IF(ISBLANK(C274),"",(H274-C274)))</f>
        <v>132</v>
      </c>
      <c s="23" r="L274">
        <f>IF(ISBLANK(D274),"",IF(ISBLANK(H274),"",(H274-D274)))</f>
        <v>-33</v>
      </c>
      <c s="3" r="M274">
        <v>38781</v>
      </c>
      <c t="str" s="24" r="N274">
        <f>IF(ISBLANK(H274),"No",IF((H274&lt;M274),"Yes","No"))</f>
        <v>Yes</v>
      </c>
      <c t="str" s="24" r="O274">
        <f>IF(AND(ISBLANK(H274),ISBLANK(I274)),"No",IF((MIN(H274:I274)&lt;M274),"Yes","No"))</f>
        <v>Yes</v>
      </c>
      <c s="23" r="P274">
        <f>IF(ISBLANK(I274),"",(I274-C274))</f>
        <v>154</v>
      </c>
      <c s="8" r="Q274"/>
      <c s="8" r="R274"/>
      <c s="48" r="S274"/>
    </row>
    <row s="21" customFormat="1" r="275">
      <c t="s" s="30" r="A275">
        <v>293</v>
      </c>
      <c t="s" s="52" r="B275">
        <v>282</v>
      </c>
      <c s="3" r="C275">
        <v>38555</v>
      </c>
      <c s="3" r="D275">
        <v>38708</v>
      </c>
      <c s="3" r="E275"/>
      <c s="3" r="F275"/>
      <c s="3" r="G275"/>
      <c s="3" r="H275">
        <v>38554</v>
      </c>
      <c s="3" r="I275">
        <v>38710</v>
      </c>
      <c s="23" r="J275">
        <f>IF(AND(ISBLANK(E275),ISBLANK(F275),ISBLANK(G275),ISBLANK(H275),ISBLANK(I275)),"",(MIN(E275:I275)-C275))</f>
        <v>-1</v>
      </c>
      <c s="23" r="K275">
        <f>IF(ISBLANK(H275),"",IF(ISBLANK(C275),"",(H275-C275)))</f>
        <v>-1</v>
      </c>
      <c s="23" r="L275">
        <f>IF(ISBLANK(D275),"",IF(ISBLANK(H275),"",(H275-D275)))</f>
        <v>-154</v>
      </c>
      <c s="3" r="M275">
        <v>38781</v>
      </c>
      <c t="str" s="24" r="N275">
        <f>IF(ISBLANK(H275),"No",IF((H275&lt;M275),"Yes","No"))</f>
        <v>Yes</v>
      </c>
      <c t="str" s="24" r="O275">
        <f>IF(AND(ISBLANK(H275),ISBLANK(I275)),"No",IF((MIN(H275:I275)&lt;M275),"Yes","No"))</f>
        <v>Yes</v>
      </c>
      <c s="23" r="P275">
        <f>IF(ISBLANK(I275),"",(I275-C275))</f>
        <v>155</v>
      </c>
      <c s="8" r="Q275"/>
      <c s="8" r="R275"/>
      <c s="48" r="S275"/>
    </row>
    <row s="10" customFormat="1" r="276">
      <c t="s" s="30" r="A276">
        <v>294</v>
      </c>
      <c t="s" s="52" r="B276">
        <v>282</v>
      </c>
      <c s="3" r="C276">
        <v>38569</v>
      </c>
      <c s="3" r="D276">
        <v>38626</v>
      </c>
      <c s="3" r="E276"/>
      <c s="3" r="F276"/>
      <c s="3" r="G276"/>
      <c s="3" r="H276"/>
      <c s="3" r="I276">
        <v>38726</v>
      </c>
      <c s="23" r="J276">
        <f>IF(AND(ISBLANK(E276),ISBLANK(F276),ISBLANK(G276),ISBLANK(H276),ISBLANK(I276)),"",(MIN(E276:I276)-C276))</f>
        <v>157</v>
      </c>
      <c t="str" s="23" r="K276">
        <f>IF(ISBLANK(H276),"",IF(ISBLANK(C276),"",(H276-C276)))</f>
        <v/>
      </c>
      <c t="str" s="23" r="L276">
        <f>IF(ISBLANK(D276),"",IF(ISBLANK(H276),"",(H276-D276)))</f>
        <v/>
      </c>
      <c s="3" r="M276">
        <v>38781</v>
      </c>
      <c t="str" s="24" r="N276">
        <f>IF(ISBLANK(H276),"No",IF((H276&lt;M276),"Yes","No"))</f>
        <v>No</v>
      </c>
      <c t="str" s="24" r="O276">
        <f>IF(AND(ISBLANK(H276),ISBLANK(I276)),"No",IF((MIN(H276:I276)&lt;M276),"Yes","No"))</f>
        <v>Yes</v>
      </c>
      <c s="23" r="P276">
        <f>IF(ISBLANK(I276),"",(I276-C276))</f>
        <v>157</v>
      </c>
      <c s="8" r="Q276"/>
      <c s="8" r="R276"/>
      <c s="27" r="S276"/>
    </row>
    <row s="7" customFormat="1" r="277">
      <c t="s" s="37" r="A277">
        <v>295</v>
      </c>
      <c t="s" s="52" r="B277">
        <v>282</v>
      </c>
      <c s="3" r="C277">
        <v>38700</v>
      </c>
      <c s="3" r="D277">
        <v>38715</v>
      </c>
      <c s="3" r="E277">
        <v>38700</v>
      </c>
      <c s="3" r="F277">
        <v>38703</v>
      </c>
      <c s="3" r="G277">
        <v>38714</v>
      </c>
      <c s="3" r="H277">
        <v>38750</v>
      </c>
      <c s="3" r="I277">
        <v>38784</v>
      </c>
      <c s="23" r="J277">
        <f>IF(AND(ISBLANK(E277),ISBLANK(F277),ISBLANK(G277),ISBLANK(H277),ISBLANK(I277)),"",(MIN(E277:I277)-C277))</f>
        <v>0</v>
      </c>
      <c s="23" r="K277">
        <f>IF(ISBLANK(H277),"",IF(ISBLANK(C277),"",(H277-C277)))</f>
        <v>50</v>
      </c>
      <c s="23" r="L277">
        <f>IF(ISBLANK(D277),"",IF(ISBLANK(H277),"",(H277-D277)))</f>
        <v>35</v>
      </c>
      <c s="3" r="M277">
        <v>38781</v>
      </c>
      <c t="str" s="24" r="N277">
        <f>IF(ISBLANK(H277),"No",IF((H277&lt;M277),"Yes","No"))</f>
        <v>Yes</v>
      </c>
      <c t="str" s="24" r="O277">
        <f>IF(AND(ISBLANK(H277),ISBLANK(I277)),"No",IF((MIN(H277:I277)&lt;M277),"Yes","No"))</f>
        <v>Yes</v>
      </c>
      <c s="23" r="P277">
        <f>IF(ISBLANK(I277),"",(I277-C277))</f>
        <v>84</v>
      </c>
      <c s="19" r="Q277"/>
      <c s="19" r="R277"/>
      <c s="2" r="S277"/>
    </row>
    <row r="278">
      <c t="s" s="30" r="A278">
        <v>296</v>
      </c>
      <c t="s" s="52" r="B278">
        <v>282</v>
      </c>
      <c s="3" r="C278">
        <v>38714</v>
      </c>
      <c s="3" r="D278">
        <v>38700</v>
      </c>
      <c s="3" r="E278"/>
      <c s="3" r="F278">
        <v>38729</v>
      </c>
      <c s="3" r="G278"/>
      <c s="3" r="H278"/>
      <c s="3" r="I278">
        <v>38814</v>
      </c>
      <c s="23" r="J278">
        <f>IF(AND(ISBLANK(E278),ISBLANK(F278),ISBLANK(G278),ISBLANK(H278),ISBLANK(I278)),"",(MIN(E278:I278)-C278))</f>
        <v>15</v>
      </c>
      <c t="str" s="23" r="K278">
        <f>IF(ISBLANK(H278),"",IF(ISBLANK(C278),"",(H278-C278)))</f>
        <v/>
      </c>
      <c t="str" s="23" r="L278">
        <f>IF(ISBLANK(D278),"",IF(ISBLANK(H278),"",(H278-D278)))</f>
        <v/>
      </c>
      <c s="3" r="M278">
        <v>38781</v>
      </c>
      <c t="str" s="24" r="N278">
        <f>IF(ISBLANK(H278),"No",IF((H278&lt;M278),"Yes","No"))</f>
        <v>No</v>
      </c>
      <c t="str" s="24" r="O278">
        <f>IF(AND(ISBLANK(H278),ISBLANK(I278)),"No",IF((MIN(H278:I278)&lt;M278),"Yes","No"))</f>
        <v>No</v>
      </c>
      <c s="23" r="P278">
        <f>IF(ISBLANK(I278),"",(I278-C278))</f>
        <v>100</v>
      </c>
      <c s="8" r="Q278"/>
      <c s="8" r="R278"/>
      <c s="42" r="S278"/>
    </row>
    <row r="279">
      <c t="s" s="30" r="A279">
        <v>297</v>
      </c>
      <c t="s" s="52" r="B279">
        <v>282</v>
      </c>
      <c s="3" r="C279">
        <v>38695</v>
      </c>
      <c s="3" r="D279">
        <v>38702</v>
      </c>
      <c s="3" r="E279"/>
      <c s="3" r="F279"/>
      <c s="3" r="G279"/>
      <c s="3" r="H279">
        <v>38713</v>
      </c>
      <c s="3" r="I279">
        <v>38771</v>
      </c>
      <c s="23" r="J279">
        <f>IF(AND(ISBLANK(E279),ISBLANK(F279),ISBLANK(G279),ISBLANK(H279),ISBLANK(I279)),"",(MIN(E279:I279)-C279))</f>
        <v>18</v>
      </c>
      <c s="23" r="K279">
        <f>IF(ISBLANK(H279),"",IF(ISBLANK(C279),"",(H279-C279)))</f>
        <v>18</v>
      </c>
      <c s="23" r="L279">
        <f>IF(ISBLANK(D279),"",IF(ISBLANK(H279),"",(H279-D279)))</f>
        <v>11</v>
      </c>
      <c s="3" r="M279">
        <v>38781</v>
      </c>
      <c t="str" s="24" r="N279">
        <f>IF(ISBLANK(H279),"No",IF((H279&lt;M279),"Yes","No"))</f>
        <v>Yes</v>
      </c>
      <c t="str" s="24" r="O279">
        <f>IF(AND(ISBLANK(H279),ISBLANK(I279)),"No",IF((MIN(H279:I279)&lt;M279),"Yes","No"))</f>
        <v>Yes</v>
      </c>
      <c s="23" r="P279">
        <f>IF(ISBLANK(I279),"",(I279-C279))</f>
        <v>76</v>
      </c>
      <c s="8" r="Q279"/>
      <c s="8" r="R279"/>
      <c s="42" r="S279"/>
    </row>
    <row r="280">
      <c t="s" s="30" r="A280">
        <v>298</v>
      </c>
      <c t="s" s="52" r="B280">
        <v>282</v>
      </c>
      <c s="3" r="C280">
        <v>38695</v>
      </c>
      <c s="3" r="D280">
        <v>38699</v>
      </c>
      <c s="3" r="E280">
        <v>38682</v>
      </c>
      <c s="3" r="F280"/>
      <c s="3" r="G280"/>
      <c s="3" r="H280">
        <v>38706</v>
      </c>
      <c s="3" r="I280">
        <v>38791</v>
      </c>
      <c s="23" r="J280">
        <f>IF(AND(ISBLANK(E280),ISBLANK(F280),ISBLANK(G280),ISBLANK(H280),ISBLANK(I280)),"",(MIN(E280:I280)-C280))</f>
        <v>-13</v>
      </c>
      <c s="23" r="K280">
        <f>IF(ISBLANK(H280),"",IF(ISBLANK(C280),"",(H280-C280)))</f>
        <v>11</v>
      </c>
      <c s="23" r="L280">
        <f>IF(ISBLANK(D280),"",IF(ISBLANK(H280),"",(H280-D280)))</f>
        <v>7</v>
      </c>
      <c s="3" r="M280">
        <v>38781</v>
      </c>
      <c t="str" s="24" r="N280">
        <f>IF(ISBLANK(H280),"No",IF((H280&lt;M280),"Yes","No"))</f>
        <v>Yes</v>
      </c>
      <c t="str" s="24" r="O280">
        <f>IF(AND(ISBLANK(H280),ISBLANK(I280)),"No",IF((MIN(H280:I280)&lt;M280),"Yes","No"))</f>
        <v>Yes</v>
      </c>
      <c s="23" r="P280">
        <f>IF(ISBLANK(I280),"",(I280-C280))</f>
        <v>96</v>
      </c>
      <c s="8" r="Q280"/>
      <c s="8" r="R280"/>
      <c s="42" r="S280"/>
    </row>
    <row r="281">
      <c t="s" s="30" r="A281">
        <v>299</v>
      </c>
      <c t="s" s="52" r="B281">
        <v>282</v>
      </c>
      <c s="3" r="C281">
        <v>38709</v>
      </c>
      <c s="3" r="D281">
        <v>38716</v>
      </c>
      <c s="3" r="E281">
        <v>38715</v>
      </c>
      <c s="3" r="F281"/>
      <c s="3" r="G281"/>
      <c s="3" r="H281">
        <v>38747</v>
      </c>
      <c s="3" r="I281">
        <v>38827</v>
      </c>
      <c s="23" r="J281">
        <f>IF(AND(ISBLANK(E281),ISBLANK(F281),ISBLANK(G281),ISBLANK(H281),ISBLANK(I281)),"",(MIN(E281:I281)-C281))</f>
        <v>6</v>
      </c>
      <c s="23" r="K281">
        <f>IF(ISBLANK(H281),"",IF(ISBLANK(C281),"",(H281-C281)))</f>
        <v>38</v>
      </c>
      <c s="23" r="L281">
        <f>IF(ISBLANK(D281),"",IF(ISBLANK(H281),"",(H281-D281)))</f>
        <v>31</v>
      </c>
      <c s="3" r="M281">
        <v>38781</v>
      </c>
      <c t="str" s="24" r="N281">
        <f>IF(ISBLANK(H281),"No",IF((H281&lt;M281),"Yes","No"))</f>
        <v>Yes</v>
      </c>
      <c t="str" s="24" r="O281">
        <f>IF(AND(ISBLANK(H281),ISBLANK(I281)),"No",IF((MIN(H281:I281)&lt;M281),"Yes","No"))</f>
        <v>Yes</v>
      </c>
      <c s="23" r="P281">
        <f>IF(ISBLANK(I281),"",(I281-C281))</f>
        <v>118</v>
      </c>
      <c s="8" r="Q281"/>
      <c s="8" r="R281"/>
      <c s="42" r="S281"/>
    </row>
    <row r="282">
      <c t="s" s="30" r="A282">
        <v>300</v>
      </c>
      <c t="s" s="52" r="B282">
        <v>282</v>
      </c>
      <c s="3" r="C282">
        <v>38646</v>
      </c>
      <c s="3" r="D282">
        <v>38681</v>
      </c>
      <c s="3" r="E282"/>
      <c s="3" r="F282"/>
      <c s="3" r="G282"/>
      <c s="3" r="H282">
        <v>38692</v>
      </c>
      <c s="3" r="I282">
        <v>38753</v>
      </c>
      <c s="23" r="J282">
        <f>IF(AND(ISBLANK(E282),ISBLANK(F282),ISBLANK(G282),ISBLANK(H282),ISBLANK(I282)),"",(MIN(E282:I282)-C282))</f>
        <v>46</v>
      </c>
      <c s="23" r="K282">
        <f>IF(ISBLANK(H282),"",IF(ISBLANK(C282),"",(H282-C282)))</f>
        <v>46</v>
      </c>
      <c s="23" r="L282">
        <f>IF(ISBLANK(D282),"",IF(ISBLANK(H282),"",(H282-D282)))</f>
        <v>11</v>
      </c>
      <c s="3" r="M282">
        <v>38781</v>
      </c>
      <c t="str" s="24" r="N282">
        <f>IF(ISBLANK(H282),"No",IF((H282&lt;M282),"Yes","No"))</f>
        <v>Yes</v>
      </c>
      <c t="str" s="24" r="O282">
        <f>IF(AND(ISBLANK(H282),ISBLANK(I282)),"No",IF((MIN(H282:I282)&lt;M282),"Yes","No"))</f>
        <v>Yes</v>
      </c>
      <c s="23" r="P282">
        <f>IF(ISBLANK(I282),"",(I282-C282))</f>
        <v>107</v>
      </c>
      <c s="8" r="Q282"/>
      <c s="8" r="R282"/>
      <c s="42" r="S282"/>
    </row>
    <row s="21" customFormat="1" r="283">
      <c t="s" s="30" r="A283">
        <v>301</v>
      </c>
      <c t="s" s="52" r="B283">
        <v>282</v>
      </c>
      <c s="3" r="C283">
        <v>38667</v>
      </c>
      <c s="3" r="D283">
        <v>38681</v>
      </c>
      <c s="3" r="E283">
        <v>38629</v>
      </c>
      <c s="3" r="F283">
        <v>38669</v>
      </c>
      <c s="3" r="G283"/>
      <c s="3" r="H283">
        <v>38715</v>
      </c>
      <c s="3" r="I283">
        <v>38742</v>
      </c>
      <c s="23" r="J283">
        <f>IF(AND(ISBLANK(E283),ISBLANK(F283),ISBLANK(G283),ISBLANK(H283),ISBLANK(I283)),"",(MIN(E283:I283)-C283))</f>
        <v>-38</v>
      </c>
      <c s="23" r="K283">
        <f>IF(ISBLANK(H283),"",IF(ISBLANK(C283),"",(H283-C283)))</f>
        <v>48</v>
      </c>
      <c s="23" r="L283">
        <f>IF(ISBLANK(D283),"",IF(ISBLANK(H283),"",(H283-D283)))</f>
        <v>34</v>
      </c>
      <c s="3" r="M283">
        <v>38781</v>
      </c>
      <c t="str" s="24" r="N283">
        <f>IF(ISBLANK(H283),"No",IF((H283&lt;M283),"Yes","No"))</f>
        <v>Yes</v>
      </c>
      <c t="str" s="24" r="O283">
        <f>IF(AND(ISBLANK(H283),ISBLANK(I283)),"No",IF((MIN(H283:I283)&lt;M283),"Yes","No"))</f>
        <v>Yes</v>
      </c>
      <c s="23" r="P283">
        <f>IF(ISBLANK(I283),"",(I283-C283))</f>
        <v>75</v>
      </c>
      <c s="8" r="Q283"/>
      <c s="8" r="R283"/>
      <c s="48" r="S283"/>
    </row>
    <row s="21" customFormat="1" r="284">
      <c t="s" s="30" r="A284">
        <v>302</v>
      </c>
      <c t="s" s="52" r="B284">
        <v>282</v>
      </c>
      <c s="3" r="C284">
        <v>38491</v>
      </c>
      <c s="3" r="D284">
        <v>38674</v>
      </c>
      <c s="3" r="E284">
        <v>38491</v>
      </c>
      <c s="3" r="F284"/>
      <c s="3" r="G284">
        <v>38498</v>
      </c>
      <c s="3" r="H284">
        <v>38521</v>
      </c>
      <c s="3" r="I284">
        <v>38643</v>
      </c>
      <c s="23" r="J284">
        <f>IF(AND(ISBLANK(E284),ISBLANK(F284),ISBLANK(G284),ISBLANK(H284),ISBLANK(I284)),"",(MIN(E284:I284)-C284))</f>
        <v>0</v>
      </c>
      <c s="23" r="K284">
        <f>IF(ISBLANK(H284),"",IF(ISBLANK(C284),"",(H284-C284)))</f>
        <v>30</v>
      </c>
      <c s="23" r="L284">
        <f>IF(ISBLANK(D284),"",IF(ISBLANK(H284),"",(H284-D284)))</f>
        <v>-153</v>
      </c>
      <c s="3" r="M284">
        <v>38781</v>
      </c>
      <c t="str" s="24" r="N284">
        <f>IF(ISBLANK(H284),"No",IF((H284&lt;M284),"Yes","No"))</f>
        <v>Yes</v>
      </c>
      <c t="str" s="24" r="O284">
        <f>IF(AND(ISBLANK(H284),ISBLANK(I284)),"No",IF((MIN(H284:I284)&lt;M284),"Yes","No"))</f>
        <v>Yes</v>
      </c>
      <c s="23" r="P284">
        <f>IF(ISBLANK(I284),"",(I284-C284))</f>
        <v>152</v>
      </c>
      <c s="8" r="Q284"/>
      <c s="8" r="R284"/>
      <c s="48" r="S284"/>
    </row>
    <row r="285">
      <c t="s" s="30" r="A285">
        <v>303</v>
      </c>
      <c t="s" s="52" r="B285">
        <v>282</v>
      </c>
      <c s="3" r="C285">
        <v>38679</v>
      </c>
      <c s="3" r="D285">
        <v>38701</v>
      </c>
      <c s="3" r="E285">
        <v>38696</v>
      </c>
      <c s="3" r="F285"/>
      <c s="3" r="G285"/>
      <c s="3" r="H285">
        <v>38717</v>
      </c>
      <c s="3" r="I285">
        <v>38846</v>
      </c>
      <c s="23" r="J285">
        <f>IF(AND(ISBLANK(E285),ISBLANK(F285),ISBLANK(G285),ISBLANK(H285),ISBLANK(I285)),"",(MIN(E285:I285)-C285))</f>
        <v>17</v>
      </c>
      <c s="23" r="K285">
        <f>IF(ISBLANK(H285),"",IF(ISBLANK(C285),"",(H285-C285)))</f>
        <v>38</v>
      </c>
      <c s="23" r="L285">
        <f>IF(ISBLANK(D285),"",IF(ISBLANK(H285),"",(H285-D285)))</f>
        <v>16</v>
      </c>
      <c s="3" r="M285">
        <v>38781</v>
      </c>
      <c t="str" s="24" r="N285">
        <f>IF(ISBLANK(H285),"No",IF((H285&lt;M285),"Yes","No"))</f>
        <v>Yes</v>
      </c>
      <c t="str" s="24" r="O285">
        <f>IF(AND(ISBLANK(H285),ISBLANK(I285)),"No",IF((MIN(H285:I285)&lt;M285),"Yes","No"))</f>
        <v>Yes</v>
      </c>
      <c s="23" r="P285">
        <f>IF(ISBLANK(I285),"",(I285-C285))</f>
        <v>167</v>
      </c>
      <c s="8" r="Q285"/>
      <c s="8" r="R285"/>
      <c s="42" r="S285"/>
    </row>
    <row r="286">
      <c t="s" s="30" r="A286">
        <v>304</v>
      </c>
      <c t="s" s="52" r="B286">
        <v>282</v>
      </c>
      <c s="3" r="C286">
        <v>38695</v>
      </c>
      <c s="3" r="D286">
        <v>38700</v>
      </c>
      <c s="3" r="E286">
        <v>38697</v>
      </c>
      <c s="3" r="F286">
        <v>38698</v>
      </c>
      <c s="3" r="G286"/>
      <c s="3" r="H286">
        <v>38722</v>
      </c>
      <c s="3" r="I286">
        <v>38788</v>
      </c>
      <c s="23" r="J286">
        <f>IF(AND(ISBLANK(E286),ISBLANK(F286),ISBLANK(G286),ISBLANK(H286),ISBLANK(I286)),"",(MIN(E286:I286)-C286))</f>
        <v>2</v>
      </c>
      <c s="23" r="K286">
        <f>IF(ISBLANK(H286),"",IF(ISBLANK(C286),"",(H286-C286)))</f>
        <v>27</v>
      </c>
      <c s="23" r="L286">
        <f>IF(ISBLANK(D286),"",IF(ISBLANK(H286),"",(H286-D286)))</f>
        <v>22</v>
      </c>
      <c s="3" r="M286">
        <v>38781</v>
      </c>
      <c t="str" s="24" r="N286">
        <f>IF(ISBLANK(H286),"No",IF((H286&lt;M286),"Yes","No"))</f>
        <v>Yes</v>
      </c>
      <c t="str" s="24" r="O286">
        <f>IF(AND(ISBLANK(H286),ISBLANK(I286)),"No",IF((MIN(H286:I286)&lt;M286),"Yes","No"))</f>
        <v>Yes</v>
      </c>
      <c s="23" r="P286">
        <f>IF(ISBLANK(I286),"",(I286-C286))</f>
        <v>93</v>
      </c>
      <c s="8" r="Q286"/>
      <c s="8" r="R286"/>
      <c s="42" r="S286"/>
    </row>
    <row r="287">
      <c t="s" s="30" r="A287">
        <v>305</v>
      </c>
      <c t="s" s="52" r="B287">
        <v>282</v>
      </c>
      <c s="3" r="C287">
        <v>38595</v>
      </c>
      <c s="3" r="D287">
        <v>38681</v>
      </c>
      <c s="3" r="E287">
        <v>38605</v>
      </c>
      <c s="3" r="F287"/>
      <c s="3" r="G287"/>
      <c s="3" r="H287">
        <v>38703</v>
      </c>
      <c s="3" r="I287">
        <v>38709</v>
      </c>
      <c s="23" r="J287">
        <f>IF(AND(ISBLANK(E287),ISBLANK(F287),ISBLANK(G287),ISBLANK(H287),ISBLANK(I287)),"",(MIN(E287:I287)-C287))</f>
        <v>10</v>
      </c>
      <c s="23" r="K287">
        <f>IF(ISBLANK(H287),"",IF(ISBLANK(C287),"",(H287-C287)))</f>
        <v>108</v>
      </c>
      <c s="23" r="L287">
        <f>IF(ISBLANK(D287),"",IF(ISBLANK(H287),"",(H287-D287)))</f>
        <v>22</v>
      </c>
      <c s="3" r="M287">
        <v>38781</v>
      </c>
      <c t="str" s="24" r="N287">
        <f>IF(ISBLANK(H287),"No",IF((H287&lt;M287),"Yes","No"))</f>
        <v>Yes</v>
      </c>
      <c t="str" s="24" r="O287">
        <f>IF(AND(ISBLANK(H287),ISBLANK(I287)),"No",IF((MIN(H287:I287)&lt;M287),"Yes","No"))</f>
        <v>Yes</v>
      </c>
      <c s="23" r="P287">
        <f>IF(ISBLANK(I287),"",(I287-C287))</f>
        <v>114</v>
      </c>
      <c s="8" r="Q287"/>
      <c s="8" r="R287"/>
      <c s="42" r="S287"/>
    </row>
    <row s="21" customFormat="1" r="288">
      <c t="s" s="30" r="A288">
        <v>306</v>
      </c>
      <c t="s" s="52" r="B288">
        <v>282</v>
      </c>
      <c s="3" r="C288">
        <v>38711</v>
      </c>
      <c s="3" r="D288">
        <v>38714</v>
      </c>
      <c s="3" r="E288"/>
      <c s="3" r="F288"/>
      <c s="3" r="G288">
        <v>38794</v>
      </c>
      <c s="3" r="H288">
        <v>38739</v>
      </c>
      <c s="3" r="I288">
        <v>38834</v>
      </c>
      <c s="23" r="J288">
        <f>IF(AND(ISBLANK(E288),ISBLANK(F288),ISBLANK(G288),ISBLANK(H288),ISBLANK(I288)),"",(MIN(E288:I288)-C288))</f>
        <v>28</v>
      </c>
      <c s="23" r="K288">
        <f>IF(ISBLANK(H288),"",IF(ISBLANK(C288),"",(H288-C288)))</f>
        <v>28</v>
      </c>
      <c s="23" r="L288">
        <f>IF(ISBLANK(D288),"",IF(ISBLANK(H288),"",(H288-D288)))</f>
        <v>25</v>
      </c>
      <c s="3" r="M288">
        <v>38781</v>
      </c>
      <c t="str" s="24" r="N288">
        <f>IF(ISBLANK(H288),"No",IF((H288&lt;M288),"Yes","No"))</f>
        <v>Yes</v>
      </c>
      <c t="str" s="24" r="O288">
        <f>IF(AND(ISBLANK(H288),ISBLANK(I288)),"No",IF((MIN(H288:I288)&lt;M288),"Yes","No"))</f>
        <v>Yes</v>
      </c>
      <c s="23" r="P288">
        <f>IF(ISBLANK(I288),"",(I288-C288))</f>
        <v>123</v>
      </c>
      <c s="8" r="Q288"/>
      <c s="8" r="R288"/>
      <c s="48" r="S288"/>
    </row>
    <row s="21" customFormat="1" r="289">
      <c t="s" s="30" r="A289">
        <v>307</v>
      </c>
      <c t="s" s="52" r="B289">
        <v>282</v>
      </c>
      <c s="3" r="C289">
        <v>38630</v>
      </c>
      <c s="3" r="D289">
        <v>38765</v>
      </c>
      <c s="3" r="E289"/>
      <c s="3" r="F289"/>
      <c s="3" r="G289"/>
      <c s="3" r="H289"/>
      <c s="3" r="I289">
        <v>38784</v>
      </c>
      <c s="23" r="J289">
        <f>IF(AND(ISBLANK(E289),ISBLANK(F289),ISBLANK(G289),ISBLANK(H289),ISBLANK(I289)),"",(MIN(E289:I289)-C289))</f>
        <v>154</v>
      </c>
      <c t="str" s="23" r="K289">
        <f>IF(ISBLANK(H289),"",IF(ISBLANK(C289),"",(H289-C289)))</f>
        <v/>
      </c>
      <c t="str" s="23" r="L289">
        <f>IF(ISBLANK(D289),"",IF(ISBLANK(H289),"",(H289-D289)))</f>
        <v/>
      </c>
      <c s="3" r="M289">
        <v>38781</v>
      </c>
      <c t="str" s="24" r="N289">
        <f>IF(ISBLANK(H289),"No",IF((H289&lt;M289),"Yes","No"))</f>
        <v>No</v>
      </c>
      <c t="str" s="24" r="O289">
        <f>IF(AND(ISBLANK(H289),ISBLANK(I289)),"No",IF((MIN(H289:I289)&lt;M289),"Yes","No"))</f>
        <v>No</v>
      </c>
      <c s="23" r="P289">
        <f>IF(ISBLANK(I289),"",(I289-C289))</f>
        <v>154</v>
      </c>
      <c s="8" r="Q289"/>
      <c s="8" r="R289"/>
      <c s="48" r="S289"/>
    </row>
    <row r="290">
      <c t="s" s="30" r="A290">
        <v>308</v>
      </c>
      <c t="s" s="52" r="B290">
        <v>282</v>
      </c>
      <c s="3" r="C290">
        <v>38709</v>
      </c>
      <c s="3" r="D290">
        <v>38751</v>
      </c>
      <c s="3" r="E290"/>
      <c s="3" r="F290"/>
      <c s="3" r="G290"/>
      <c s="3" r="H290">
        <v>38705</v>
      </c>
      <c s="3" r="I290">
        <v>38841</v>
      </c>
      <c s="23" r="J290">
        <f>IF(AND(ISBLANK(E290),ISBLANK(F290),ISBLANK(G290),ISBLANK(H290),ISBLANK(I290)),"",(MIN(E290:I290)-C290))</f>
        <v>-4</v>
      </c>
      <c s="23" r="K290">
        <f>IF(ISBLANK(H290),"",IF(ISBLANK(C290),"",(H290-C290)))</f>
        <v>-4</v>
      </c>
      <c s="23" r="L290">
        <f>IF(ISBLANK(D290),"",IF(ISBLANK(H290),"",(H290-D290)))</f>
        <v>-46</v>
      </c>
      <c s="3" r="M290">
        <v>38781</v>
      </c>
      <c t="str" s="24" r="N290">
        <f>IF(ISBLANK(H290),"No",IF((H290&lt;M290),"Yes","No"))</f>
        <v>Yes</v>
      </c>
      <c t="str" s="24" r="O290">
        <f>IF(AND(ISBLANK(H290),ISBLANK(I290)),"No",IF((MIN(H290:I290)&lt;M290),"Yes","No"))</f>
        <v>Yes</v>
      </c>
      <c s="23" r="P290">
        <f>IF(ISBLANK(I290),"",(I290-C290))</f>
        <v>132</v>
      </c>
      <c s="8" r="Q290"/>
      <c s="8" r="R290"/>
      <c s="42" r="S290"/>
    </row>
    <row s="21" customFormat="1" r="291">
      <c t="s" s="30" r="A291">
        <v>309</v>
      </c>
      <c t="s" s="52" r="B291">
        <v>282</v>
      </c>
      <c s="3" r="C291">
        <v>38674</v>
      </c>
      <c s="3" r="D291">
        <v>38684</v>
      </c>
      <c s="3" r="E291">
        <v>38691</v>
      </c>
      <c s="3" r="F291">
        <v>38696</v>
      </c>
      <c s="3" r="G291">
        <v>38715</v>
      </c>
      <c s="3" r="H291">
        <v>38754</v>
      </c>
      <c s="3" r="I291">
        <v>38763</v>
      </c>
      <c s="23" r="J291">
        <f>IF(AND(ISBLANK(E291),ISBLANK(F291),ISBLANK(G291),ISBLANK(H291),ISBLANK(I291)),"",(MIN(E291:I291)-C291))</f>
        <v>17</v>
      </c>
      <c s="23" r="K291">
        <f>IF(ISBLANK(H291),"",IF(ISBLANK(C291),"",(H291-C291)))</f>
        <v>80</v>
      </c>
      <c s="23" r="L291">
        <f>IF(ISBLANK(D291),"",IF(ISBLANK(H291),"",(H291-D291)))</f>
        <v>70</v>
      </c>
      <c s="3" r="M291">
        <v>38781</v>
      </c>
      <c t="str" s="24" r="N291">
        <f>IF(ISBLANK(H291),"No",IF((H291&lt;M291),"Yes","No"))</f>
        <v>Yes</v>
      </c>
      <c t="str" s="24" r="O291">
        <f>IF(AND(ISBLANK(H291),ISBLANK(I291)),"No",IF((MIN(H291:I291)&lt;M291),"Yes","No"))</f>
        <v>Yes</v>
      </c>
      <c s="23" r="P291">
        <f>IF(ISBLANK(I291),"",(I291-C291))</f>
        <v>89</v>
      </c>
      <c s="8" r="Q291"/>
      <c s="8" r="R291"/>
      <c s="48" r="S291"/>
    </row>
    <row r="292">
      <c t="s" s="30" r="A292">
        <v>310</v>
      </c>
      <c t="s" s="52" r="B292">
        <v>282</v>
      </c>
      <c s="3" r="C292">
        <v>38630</v>
      </c>
      <c s="3" r="D292">
        <v>38700</v>
      </c>
      <c s="3" r="E292">
        <v>38633</v>
      </c>
      <c s="3" r="F292">
        <v>38635</v>
      </c>
      <c s="3" r="G292"/>
      <c s="3" r="H292">
        <v>38690</v>
      </c>
      <c s="3" r="I292">
        <v>38737</v>
      </c>
      <c s="23" r="J292">
        <f>IF(AND(ISBLANK(E292),ISBLANK(F292),ISBLANK(G292),ISBLANK(H292),ISBLANK(I292)),"",(MIN(E292:I292)-C292))</f>
        <v>3</v>
      </c>
      <c s="23" r="K292">
        <f>IF(ISBLANK(H292),"",IF(ISBLANK(C292),"",(H292-C292)))</f>
        <v>60</v>
      </c>
      <c s="23" r="L292">
        <f>IF(ISBLANK(D292),"",IF(ISBLANK(H292),"",(H292-D292)))</f>
        <v>-10</v>
      </c>
      <c s="3" r="M292">
        <v>38781</v>
      </c>
      <c t="str" s="24" r="N292">
        <f>IF(ISBLANK(H292),"No",IF((H292&lt;M292),"Yes","No"))</f>
        <v>Yes</v>
      </c>
      <c t="str" s="24" r="O292">
        <f>IF(AND(ISBLANK(H292),ISBLANK(I292)),"No",IF((MIN(H292:I292)&lt;M292),"Yes","No"))</f>
        <v>Yes</v>
      </c>
      <c s="23" r="P292">
        <f>IF(ISBLANK(I292),"",(I292-C292))</f>
        <v>107</v>
      </c>
      <c s="8" r="Q292"/>
      <c s="8" r="R292"/>
      <c s="42" r="S292"/>
    </row>
    <row s="21" customFormat="1" r="293">
      <c t="s" s="30" r="A293">
        <v>311</v>
      </c>
      <c t="s" s="52" r="B293">
        <v>282</v>
      </c>
      <c s="3" r="C293">
        <v>38532</v>
      </c>
      <c s="3" r="D293">
        <v>38708</v>
      </c>
      <c s="3" r="E293">
        <v>38534</v>
      </c>
      <c s="3" r="F293"/>
      <c s="3" r="G293">
        <v>38540</v>
      </c>
      <c s="3" r="H293"/>
      <c s="3" r="I293">
        <v>38652</v>
      </c>
      <c s="23" r="J293">
        <f>IF(AND(ISBLANK(E293),ISBLANK(F293),ISBLANK(G293),ISBLANK(H293),ISBLANK(I293)),"",(MIN(E293:I293)-C293))</f>
        <v>2</v>
      </c>
      <c t="str" s="23" r="K293">
        <f>IF(ISBLANK(H293),"",IF(ISBLANK(C293),"",(H293-C293)))</f>
        <v/>
      </c>
      <c t="str" s="23" r="L293">
        <f>IF(ISBLANK(D293),"",IF(ISBLANK(H293),"",(H293-D293)))</f>
        <v/>
      </c>
      <c s="3" r="M293">
        <v>38781</v>
      </c>
      <c t="str" s="24" r="N293">
        <f>IF(ISBLANK(H293),"No",IF((H293&lt;M293),"Yes","No"))</f>
        <v>No</v>
      </c>
      <c t="str" s="24" r="O293">
        <f>IF(AND(ISBLANK(H293),ISBLANK(I293)),"No",IF((MIN(H293:I293)&lt;M293),"Yes","No"))</f>
        <v>Yes</v>
      </c>
      <c s="23" r="P293">
        <f>IF(ISBLANK(I293),"",(I293-C293))</f>
        <v>120</v>
      </c>
      <c s="8" r="Q293"/>
      <c s="8" r="R293"/>
      <c s="48" r="S293"/>
    </row>
    <row s="21" customFormat="1" r="294">
      <c t="s" s="30" r="A294">
        <v>312</v>
      </c>
      <c t="s" s="52" r="B294">
        <v>313</v>
      </c>
      <c s="3" r="C294">
        <v>38317</v>
      </c>
      <c s="3" r="D294">
        <v>38336</v>
      </c>
      <c s="3" r="E294"/>
      <c s="3" r="F294"/>
      <c s="3" r="G294"/>
      <c s="3" r="H294">
        <v>38353</v>
      </c>
      <c s="3" r="I294">
        <v>38463</v>
      </c>
      <c s="23" r="J294">
        <f>IF(AND(ISBLANK(E294),ISBLANK(F294),ISBLANK(G294),ISBLANK(H294),ISBLANK(I294)),"",(MIN(E294:I294)-C294))</f>
        <v>36</v>
      </c>
      <c s="23" r="K294">
        <f>IF(ISBLANK(H294),"",IF(ISBLANK(C294),"",(H294-C294)))</f>
        <v>36</v>
      </c>
      <c s="23" r="L294">
        <f>IF(ISBLANK(D294),"",IF(ISBLANK(H294),"",(H294-D294)))</f>
        <v>17</v>
      </c>
      <c s="3" r="M294">
        <v>38410</v>
      </c>
      <c t="str" s="24" r="N294">
        <f>IF(ISBLANK(H294),"No",IF((H294&lt;M294),"Yes","No"))</f>
        <v>Yes</v>
      </c>
      <c t="str" s="24" r="O294">
        <f>IF(AND(ISBLANK(H294),ISBLANK(I294)),"No",IF((MIN(H294:I294)&lt;M294),"Yes","No"))</f>
        <v>Yes</v>
      </c>
      <c s="23" r="P294">
        <f>IF(ISBLANK(I294),"",(I294-C294))</f>
        <v>146</v>
      </c>
      <c s="8" r="Q294"/>
      <c s="8" r="R294"/>
      <c s="48" r="S294"/>
    </row>
    <row s="21" customFormat="1" r="295">
      <c t="s" s="30" r="A295">
        <v>314</v>
      </c>
      <c t="s" s="52" r="B295">
        <v>313</v>
      </c>
      <c s="3" r="C295">
        <v>38170</v>
      </c>
      <c s="3" r="D295">
        <v>38313</v>
      </c>
      <c s="3" r="E295"/>
      <c s="3" r="F295"/>
      <c s="3" r="G295"/>
      <c s="3" r="H295">
        <v>38254</v>
      </c>
      <c s="3" r="I295">
        <v>38288</v>
      </c>
      <c s="23" r="J295">
        <f>IF(AND(ISBLANK(E295),ISBLANK(F295),ISBLANK(G295),ISBLANK(H295),ISBLANK(I295)),"",(MIN(E295:I295)-C295))</f>
        <v>84</v>
      </c>
      <c s="23" r="K295">
        <f>IF(ISBLANK(H295),"",IF(ISBLANK(C295),"",(H295-C295)))</f>
        <v>84</v>
      </c>
      <c s="23" r="L295">
        <f>IF(ISBLANK(D295),"",IF(ISBLANK(H295),"",(H295-D295)))</f>
        <v>-59</v>
      </c>
      <c s="3" r="M295">
        <v>38410</v>
      </c>
      <c t="str" s="24" r="N295">
        <f>IF(ISBLANK(H295),"No",IF((H295&lt;M295),"Yes","No"))</f>
        <v>Yes</v>
      </c>
      <c t="str" s="24" r="O295">
        <f>IF(AND(ISBLANK(H295),ISBLANK(I295)),"No",IF((MIN(H295:I295)&lt;M295),"Yes","No"))</f>
        <v>Yes</v>
      </c>
      <c s="23" r="P295">
        <f>IF(ISBLANK(I295),"",(I295-C295))</f>
        <v>118</v>
      </c>
      <c s="8" r="Q295"/>
      <c s="8" r="R295"/>
      <c s="48" r="S295"/>
    </row>
    <row r="296">
      <c t="s" s="30" r="A296">
        <v>315</v>
      </c>
      <c t="s" s="52" r="B296">
        <v>313</v>
      </c>
      <c s="3" r="C296">
        <v>38275</v>
      </c>
      <c s="3" r="D296">
        <v>38317</v>
      </c>
      <c s="3" r="E296"/>
      <c s="3" r="F296"/>
      <c s="3" r="G296"/>
      <c s="3" r="H296">
        <v>38357</v>
      </c>
      <c s="3" r="I296">
        <v>38398</v>
      </c>
      <c s="23" r="J296">
        <f>IF(AND(ISBLANK(E296),ISBLANK(F296),ISBLANK(G296),ISBLANK(H296),ISBLANK(I296)),"",(MIN(E296:I296)-C296))</f>
        <v>82</v>
      </c>
      <c s="23" r="K296">
        <f>IF(ISBLANK(H296),"",IF(ISBLANK(C296),"",(H296-C296)))</f>
        <v>82</v>
      </c>
      <c s="23" r="L296">
        <f>IF(ISBLANK(D296),"",IF(ISBLANK(H296),"",(H296-D296)))</f>
        <v>40</v>
      </c>
      <c s="3" r="M296">
        <v>38410</v>
      </c>
      <c t="str" s="24" r="N296">
        <f>IF(ISBLANK(H296),"No",IF((H296&lt;M296),"Yes","No"))</f>
        <v>Yes</v>
      </c>
      <c t="str" s="24" r="O296">
        <f>IF(AND(ISBLANK(H296),ISBLANK(I296)),"No",IF((MIN(H296:I296)&lt;M296),"Yes","No"))</f>
        <v>Yes</v>
      </c>
      <c s="23" r="P296">
        <f>IF(ISBLANK(I296),"",(I296-C296))</f>
        <v>123</v>
      </c>
      <c s="8" r="Q296"/>
      <c s="8" r="R296"/>
      <c s="42" r="S296"/>
    </row>
    <row r="297">
      <c t="s" s="30" r="A297">
        <v>316</v>
      </c>
      <c t="s" s="52" r="B297">
        <v>313</v>
      </c>
      <c s="3" r="C297">
        <v>38324</v>
      </c>
      <c s="3" r="D297">
        <v>38337</v>
      </c>
      <c s="3" r="E297">
        <v>38325</v>
      </c>
      <c s="3" r="F297"/>
      <c s="3" r="G297"/>
      <c s="3" r="H297">
        <v>38365</v>
      </c>
      <c s="3" r="I297">
        <v>38417</v>
      </c>
      <c s="23" r="J297">
        <f>IF(AND(ISBLANK(E297),ISBLANK(F297),ISBLANK(G297),ISBLANK(H297),ISBLANK(I297)),"",(MIN(E297:I297)-C297))</f>
        <v>1</v>
      </c>
      <c s="23" r="K297">
        <f>IF(ISBLANK(H297),"",IF(ISBLANK(C297),"",(H297-C297)))</f>
        <v>41</v>
      </c>
      <c s="23" r="L297">
        <f>IF(ISBLANK(D297),"",IF(ISBLANK(H297),"",(H297-D297)))</f>
        <v>28</v>
      </c>
      <c s="3" r="M297">
        <v>38410</v>
      </c>
      <c t="str" s="24" r="N297">
        <f>IF(ISBLANK(H297),"No",IF((H297&lt;M297),"Yes","No"))</f>
        <v>Yes</v>
      </c>
      <c t="str" s="24" r="O297">
        <f>IF(AND(ISBLANK(H297),ISBLANK(I297)),"No",IF((MIN(H297:I297)&lt;M297),"Yes","No"))</f>
        <v>Yes</v>
      </c>
      <c s="23" r="P297">
        <f>IF(ISBLANK(I297),"",(I297-C297))</f>
        <v>93</v>
      </c>
      <c s="8" r="Q297"/>
      <c s="8" r="R297"/>
      <c s="42" r="S297"/>
    </row>
    <row r="298">
      <c t="s" s="30" r="A298">
        <v>317</v>
      </c>
      <c t="s" s="52" r="B298">
        <v>313</v>
      </c>
      <c s="3" r="C298">
        <v>38205</v>
      </c>
      <c s="3" r="D298">
        <v>38314</v>
      </c>
      <c s="3" r="E298">
        <v>38204</v>
      </c>
      <c s="3" r="F298">
        <v>38207</v>
      </c>
      <c s="3" r="G298"/>
      <c s="3" r="H298">
        <v>38263</v>
      </c>
      <c s="3" r="I298">
        <v>38318</v>
      </c>
      <c s="23" r="J298">
        <f>IF(AND(ISBLANK(E298),ISBLANK(F298),ISBLANK(G298),ISBLANK(H298),ISBLANK(I298)),"",(MIN(E298:I298)-C298))</f>
        <v>-1</v>
      </c>
      <c s="23" r="K298">
        <f>IF(ISBLANK(H298),"",IF(ISBLANK(C298),"",(H298-C298)))</f>
        <v>58</v>
      </c>
      <c s="23" r="L298">
        <f>IF(ISBLANK(D298),"",IF(ISBLANK(H298),"",(H298-D298)))</f>
        <v>-51</v>
      </c>
      <c s="3" r="M298">
        <v>38410</v>
      </c>
      <c t="str" s="24" r="N298">
        <f>IF(ISBLANK(H298),"No",IF((H298&lt;M298),"Yes","No"))</f>
        <v>Yes</v>
      </c>
      <c t="str" s="24" r="O298">
        <f>IF(AND(ISBLANK(H298),ISBLANK(I298)),"No",IF((MIN(H298:I298)&lt;M298),"Yes","No"))</f>
        <v>Yes</v>
      </c>
      <c s="23" r="P298">
        <f>IF(ISBLANK(I298),"",(I298-C298))</f>
        <v>113</v>
      </c>
      <c s="8" r="Q298"/>
      <c s="8" r="R298"/>
      <c s="42" r="S298"/>
    </row>
    <row r="299">
      <c t="s" s="30" r="A299">
        <v>318</v>
      </c>
      <c t="s" s="52" r="B299">
        <v>313</v>
      </c>
      <c s="3" r="C299">
        <v>38065</v>
      </c>
      <c s="3" r="D299">
        <v>38288</v>
      </c>
      <c s="3" r="E299"/>
      <c s="3" r="F299">
        <v>38066</v>
      </c>
      <c s="3" r="G299"/>
      <c s="3" r="H299">
        <v>38162</v>
      </c>
      <c s="3" r="I299">
        <v>38229</v>
      </c>
      <c s="23" r="J299">
        <f>IF(AND(ISBLANK(E299),ISBLANK(F299),ISBLANK(G299),ISBLANK(H299),ISBLANK(I299)),"",(MIN(E299:I299)-C299))</f>
        <v>1</v>
      </c>
      <c s="23" r="K299">
        <f>IF(ISBLANK(H299),"",IF(ISBLANK(C299),"",(H299-C299)))</f>
        <v>97</v>
      </c>
      <c s="23" r="L299">
        <f>IF(ISBLANK(D299),"",IF(ISBLANK(H299),"",(H299-D299)))</f>
        <v>-126</v>
      </c>
      <c s="3" r="M299">
        <v>38410</v>
      </c>
      <c t="str" s="24" r="N299">
        <f>IF(ISBLANK(H299),"No",IF((H299&lt;M299),"Yes","No"))</f>
        <v>Yes</v>
      </c>
      <c t="str" s="24" r="O299">
        <f>IF(AND(ISBLANK(H299),ISBLANK(I299)),"No",IF((MIN(H299:I299)&lt;M299),"Yes","No"))</f>
        <v>Yes</v>
      </c>
      <c s="23" r="P299">
        <f>IF(ISBLANK(I299),"",(I299-C299))</f>
        <v>164</v>
      </c>
      <c s="8" r="Q299"/>
      <c s="8" r="R299"/>
      <c s="42" r="S299"/>
    </row>
    <row s="21" customFormat="1" r="300">
      <c t="s" s="30" r="A300">
        <v>319</v>
      </c>
      <c t="s" s="52" r="B300">
        <v>313</v>
      </c>
      <c s="3" r="C300">
        <v>38303</v>
      </c>
      <c s="3" r="D300">
        <v>38329</v>
      </c>
      <c s="3" r="E300">
        <v>38296</v>
      </c>
      <c s="3" r="F300">
        <v>38343</v>
      </c>
      <c s="3" r="G300"/>
      <c s="3" r="H300">
        <v>38344</v>
      </c>
      <c s="3" r="I300">
        <v>38415</v>
      </c>
      <c s="23" r="J300">
        <f>IF(AND(ISBLANK(E300),ISBLANK(F300),ISBLANK(G300),ISBLANK(H300),ISBLANK(I300)),"",(MIN(E300:I300)-C300))</f>
        <v>-7</v>
      </c>
      <c s="23" r="K300">
        <f>IF(ISBLANK(H300),"",IF(ISBLANK(C300),"",(H300-C300)))</f>
        <v>41</v>
      </c>
      <c s="23" r="L300">
        <f>IF(ISBLANK(D300),"",IF(ISBLANK(H300),"",(H300-D300)))</f>
        <v>15</v>
      </c>
      <c s="3" r="M300">
        <v>38410</v>
      </c>
      <c t="str" s="24" r="N300">
        <f>IF(ISBLANK(H300),"No",IF((H300&lt;M300),"Yes","No"))</f>
        <v>Yes</v>
      </c>
      <c t="str" s="24" r="O300">
        <f>IF(AND(ISBLANK(H300),ISBLANK(I300)),"No",IF((MIN(H300:I300)&lt;M300),"Yes","No"))</f>
        <v>Yes</v>
      </c>
      <c s="23" r="P300">
        <f>IF(ISBLANK(I300),"",(I300-C300))</f>
        <v>112</v>
      </c>
      <c s="8" r="Q300"/>
      <c s="8" r="R300"/>
      <c s="48" r="S300"/>
    </row>
    <row s="21" customFormat="1" r="301">
      <c t="s" s="30" r="A301">
        <v>320</v>
      </c>
      <c t="s" s="52" r="B301">
        <v>313</v>
      </c>
      <c s="3" r="C301">
        <v>38142</v>
      </c>
      <c s="3" r="D301">
        <v>38315</v>
      </c>
      <c s="3" r="E301">
        <v>38142</v>
      </c>
      <c s="3" r="F301">
        <v>38144</v>
      </c>
      <c s="3" r="G301">
        <v>38150</v>
      </c>
      <c s="3" r="H301">
        <v>38229</v>
      </c>
      <c s="3" r="I301">
        <v>38255</v>
      </c>
      <c s="23" r="J301">
        <f>IF(AND(ISBLANK(E301),ISBLANK(F301),ISBLANK(G301),ISBLANK(H301),ISBLANK(I301)),"",(MIN(E301:I301)-C301))</f>
        <v>0</v>
      </c>
      <c s="23" r="K301">
        <f>IF(ISBLANK(H301),"",IF(ISBLANK(C301),"",(H301-C301)))</f>
        <v>87</v>
      </c>
      <c s="23" r="L301">
        <f>IF(ISBLANK(D301),"",IF(ISBLANK(H301),"",(H301-D301)))</f>
        <v>-86</v>
      </c>
      <c s="3" r="M301">
        <v>38410</v>
      </c>
      <c t="str" s="24" r="N301">
        <f>IF(ISBLANK(H301),"No",IF((H301&lt;M301),"Yes","No"))</f>
        <v>Yes</v>
      </c>
      <c t="str" s="24" r="O301">
        <f>IF(AND(ISBLANK(H301),ISBLANK(I301)),"No",IF((MIN(H301:I301)&lt;M301),"Yes","No"))</f>
        <v>Yes</v>
      </c>
      <c s="23" r="P301">
        <f>IF(ISBLANK(I301),"",(I301-C301))</f>
        <v>113</v>
      </c>
      <c s="8" r="Q301"/>
      <c s="8" r="R301"/>
      <c s="48" r="S301"/>
    </row>
    <row s="21" customFormat="1" r="302">
      <c t="s" s="30" r="A302">
        <v>321</v>
      </c>
      <c t="s" s="52" r="B302">
        <v>313</v>
      </c>
      <c s="3" r="C302">
        <v>38343</v>
      </c>
      <c s="3" r="D302">
        <v>38344</v>
      </c>
      <c s="3" r="E302"/>
      <c s="3" r="F302"/>
      <c s="3" r="G302"/>
      <c s="3" r="H302">
        <v>38326</v>
      </c>
      <c s="3" r="I302">
        <v>38434</v>
      </c>
      <c s="23" r="J302">
        <f>IF(AND(ISBLANK(E302),ISBLANK(F302),ISBLANK(G302),ISBLANK(H302),ISBLANK(I302)),"",(MIN(E302:I302)-C302))</f>
        <v>-17</v>
      </c>
      <c s="23" r="K302">
        <f>IF(ISBLANK(H302),"",IF(ISBLANK(C302),"",(H302-C302)))</f>
        <v>-17</v>
      </c>
      <c s="23" r="L302">
        <f>IF(ISBLANK(D302),"",IF(ISBLANK(H302),"",(H302-D302)))</f>
        <v>-18</v>
      </c>
      <c s="3" r="M302">
        <v>38410</v>
      </c>
      <c t="str" s="24" r="N302">
        <f>IF(ISBLANK(H302),"No",IF((H302&lt;M302),"Yes","No"))</f>
        <v>Yes</v>
      </c>
      <c t="str" s="24" r="O302">
        <f>IF(AND(ISBLANK(H302),ISBLANK(I302)),"No",IF((MIN(H302:I302)&lt;M302),"Yes","No"))</f>
        <v>Yes</v>
      </c>
      <c s="23" r="P302">
        <f>IF(ISBLANK(I302),"",(I302-C302))</f>
        <v>91</v>
      </c>
      <c s="8" r="Q302"/>
      <c s="8" r="R302"/>
      <c s="48" r="S302"/>
    </row>
    <row r="303">
      <c t="s" s="30" r="A303">
        <v>322</v>
      </c>
      <c t="s" s="52" r="B303">
        <v>313</v>
      </c>
      <c s="3" r="C303">
        <v>38324</v>
      </c>
      <c s="3" r="D303">
        <v>38334</v>
      </c>
      <c s="3" r="E303"/>
      <c s="3" r="F303"/>
      <c s="3" r="G303">
        <v>38264</v>
      </c>
      <c s="3" r="H303"/>
      <c s="3" r="I303">
        <v>38281</v>
      </c>
      <c s="23" r="J303">
        <f>IF(AND(ISBLANK(E303),ISBLANK(F303),ISBLANK(G303),ISBLANK(H303),ISBLANK(I303)),"",(MIN(E303:I303)-C303))</f>
        <v>-60</v>
      </c>
      <c t="str" s="23" r="K303">
        <f>IF(ISBLANK(H303),"",IF(ISBLANK(C303),"",(H303-C303)))</f>
        <v/>
      </c>
      <c t="str" s="23" r="L303">
        <f>IF(ISBLANK(D303),"",IF(ISBLANK(H303),"",(H303-D303)))</f>
        <v/>
      </c>
      <c s="3" r="M303">
        <v>38410</v>
      </c>
      <c t="str" s="24" r="N303">
        <f>IF(ISBLANK(H303),"No",IF((H303&lt;M303),"Yes","No"))</f>
        <v>No</v>
      </c>
      <c t="str" s="24" r="O303">
        <f>IF(AND(ISBLANK(H303),ISBLANK(I303)),"No",IF((MIN(H303:I303)&lt;M303),"Yes","No"))</f>
        <v>Yes</v>
      </c>
      <c s="23" r="P303">
        <f>IF(ISBLANK(I303),"",(I303-C303))</f>
        <v>-43</v>
      </c>
      <c s="8" r="Q303"/>
      <c s="8" r="R303"/>
      <c s="42" r="S303"/>
    </row>
    <row r="304">
      <c t="s" s="30" r="A304">
        <v>323</v>
      </c>
      <c t="s" s="52" r="B304">
        <v>313</v>
      </c>
      <c s="3" r="C304">
        <v>38184</v>
      </c>
      <c s="3" r="D304">
        <v>38336</v>
      </c>
      <c s="3" r="E304">
        <v>38185</v>
      </c>
      <c s="3" r="F304">
        <v>38185</v>
      </c>
      <c s="3" r="G304">
        <v>38221</v>
      </c>
      <c s="3" r="H304">
        <v>38230</v>
      </c>
      <c s="3" r="I304">
        <v>38280</v>
      </c>
      <c s="23" r="J304">
        <f>IF(AND(ISBLANK(E304),ISBLANK(F304),ISBLANK(G304),ISBLANK(H304),ISBLANK(I304)),"",(MIN(E304:I304)-C304))</f>
        <v>1</v>
      </c>
      <c s="23" r="K304">
        <f>IF(ISBLANK(H304),"",IF(ISBLANK(C304),"",(H304-C304)))</f>
        <v>46</v>
      </c>
      <c s="23" r="L304">
        <f>IF(ISBLANK(D304),"",IF(ISBLANK(H304),"",(H304-D304)))</f>
        <v>-106</v>
      </c>
      <c s="3" r="M304">
        <v>38410</v>
      </c>
      <c t="str" s="24" r="N304">
        <f>IF(ISBLANK(H304),"No",IF((H304&lt;M304),"Yes","No"))</f>
        <v>Yes</v>
      </c>
      <c t="str" s="24" r="O304">
        <f>IF(AND(ISBLANK(H304),ISBLANK(I304)),"No",IF((MIN(H304:I304)&lt;M304),"Yes","No"))</f>
        <v>Yes</v>
      </c>
      <c s="23" r="P304">
        <f>IF(ISBLANK(I304),"",(I304-C304))</f>
        <v>96</v>
      </c>
      <c s="8" r="Q304"/>
      <c s="8" r="R304"/>
      <c s="42" r="S304"/>
    </row>
    <row r="305">
      <c t="s" s="30" r="A305">
        <v>324</v>
      </c>
      <c t="s" s="52" r="B305">
        <v>313</v>
      </c>
      <c s="3" r="C305">
        <v>38303</v>
      </c>
      <c s="3" r="D305">
        <v>38307</v>
      </c>
      <c s="3" r="E305"/>
      <c s="3" r="F305"/>
      <c s="3" r="G305"/>
      <c s="3" r="H305">
        <v>38346</v>
      </c>
      <c s="3" r="I305">
        <v>38456</v>
      </c>
      <c s="23" r="J305">
        <f>IF(AND(ISBLANK(E305),ISBLANK(F305),ISBLANK(G305),ISBLANK(H305),ISBLANK(I305)),"",(MIN(E305:I305)-C305))</f>
        <v>43</v>
      </c>
      <c s="23" r="K305">
        <f>IF(ISBLANK(H305),"",IF(ISBLANK(C305),"",(H305-C305)))</f>
        <v>43</v>
      </c>
      <c s="23" r="L305">
        <f>IF(ISBLANK(D305),"",IF(ISBLANK(H305),"",(H305-D305)))</f>
        <v>39</v>
      </c>
      <c s="3" r="M305">
        <v>38410</v>
      </c>
      <c t="str" s="24" r="N305">
        <f>IF(ISBLANK(H305),"No",IF((H305&lt;M305),"Yes","No"))</f>
        <v>Yes</v>
      </c>
      <c t="str" s="24" r="O305">
        <f>IF(AND(ISBLANK(H305),ISBLANK(I305)),"No",IF((MIN(H305:I305)&lt;M305),"Yes","No"))</f>
        <v>Yes</v>
      </c>
      <c s="23" r="P305">
        <f>IF(ISBLANK(I305),"",(I305-C305))</f>
        <v>153</v>
      </c>
      <c s="8" r="Q305"/>
      <c s="8" r="R305"/>
      <c s="42" r="S305"/>
    </row>
    <row s="21" customFormat="1" r="306">
      <c t="s" s="30" r="A306">
        <v>325</v>
      </c>
      <c t="s" s="52" r="B306">
        <v>313</v>
      </c>
      <c s="3" r="C306">
        <v>38338</v>
      </c>
      <c s="3" r="D306">
        <v>38355</v>
      </c>
      <c s="3" r="E306">
        <v>38340</v>
      </c>
      <c s="3" r="F306">
        <v>38340</v>
      </c>
      <c s="3" r="G306"/>
      <c s="3" r="H306">
        <v>38406</v>
      </c>
      <c s="3" r="I306">
        <v>38450</v>
      </c>
      <c s="23" r="J306">
        <f>IF(AND(ISBLANK(E306),ISBLANK(F306),ISBLANK(G306),ISBLANK(H306),ISBLANK(I306)),"",(MIN(E306:I306)-C306))</f>
        <v>2</v>
      </c>
      <c s="23" r="K306">
        <f>IF(ISBLANK(H306),"",IF(ISBLANK(C306),"",(H306-C306)))</f>
        <v>68</v>
      </c>
      <c s="23" r="L306">
        <f>IF(ISBLANK(D306),"",IF(ISBLANK(H306),"",(H306-D306)))</f>
        <v>51</v>
      </c>
      <c s="3" r="M306">
        <v>38410</v>
      </c>
      <c t="str" s="24" r="N306">
        <f>IF(ISBLANK(H306),"No",IF((H306&lt;M306),"Yes","No"))</f>
        <v>Yes</v>
      </c>
      <c t="str" s="24" r="O306">
        <f>IF(AND(ISBLANK(H306),ISBLANK(I306)),"No",IF((MIN(H306:I306)&lt;M306),"Yes","No"))</f>
        <v>Yes</v>
      </c>
      <c s="23" r="P306">
        <f>IF(ISBLANK(I306),"",(I306-C306))</f>
        <v>112</v>
      </c>
      <c s="8" r="Q306"/>
      <c s="8" r="R306"/>
      <c s="48" r="S306"/>
    </row>
    <row s="21" customFormat="1" r="307">
      <c t="s" s="30" r="A307">
        <v>326</v>
      </c>
      <c t="s" s="52" r="B307">
        <v>313</v>
      </c>
      <c s="3" r="C307">
        <v>38184</v>
      </c>
      <c s="3" r="D307">
        <v>38311</v>
      </c>
      <c s="3" r="E307">
        <v>38207</v>
      </c>
      <c s="3" r="F307"/>
      <c s="3" r="G307"/>
      <c s="3" r="H307"/>
      <c s="3" r="I307">
        <v>38315</v>
      </c>
      <c s="23" r="J307">
        <f>IF(AND(ISBLANK(E307),ISBLANK(F307),ISBLANK(G307),ISBLANK(H307),ISBLANK(I307)),"",(MIN(E307:I307)-C307))</f>
        <v>23</v>
      </c>
      <c t="str" s="23" r="K307">
        <f>IF(ISBLANK(H307),"",IF(ISBLANK(C307),"",(H307-C307)))</f>
        <v/>
      </c>
      <c t="str" s="23" r="L307">
        <f>IF(ISBLANK(D307),"",IF(ISBLANK(H307),"",(H307-D307)))</f>
        <v/>
      </c>
      <c s="3" r="M307">
        <v>38410</v>
      </c>
      <c t="str" s="24" r="N307">
        <f>IF(ISBLANK(H307),"No",IF((H307&lt;M307),"Yes","No"))</f>
        <v>No</v>
      </c>
      <c t="str" s="24" r="O307">
        <f>IF(AND(ISBLANK(H307),ISBLANK(I307)),"No",IF((MIN(H307:I307)&lt;M307),"Yes","No"))</f>
        <v>Yes</v>
      </c>
      <c s="23" r="P307">
        <f>IF(ISBLANK(I307),"",(I307-C307))</f>
        <v>131</v>
      </c>
      <c s="8" r="Q307"/>
      <c s="8" r="R307"/>
      <c s="48" r="S307"/>
    </row>
    <row s="10" customFormat="1" r="308">
      <c t="s" s="30" r="A308">
        <v>327</v>
      </c>
      <c t="s" s="52" r="B308">
        <v>313</v>
      </c>
      <c s="3" r="C308">
        <v>38336</v>
      </c>
      <c s="3" r="D308">
        <v>38336</v>
      </c>
      <c s="3" r="E308"/>
      <c s="3" r="F308"/>
      <c s="3" r="G308"/>
      <c s="3" r="H308">
        <v>38359</v>
      </c>
      <c s="3" r="I308">
        <v>38525</v>
      </c>
      <c s="23" r="J308">
        <f>IF(AND(ISBLANK(E308),ISBLANK(F308),ISBLANK(G308),ISBLANK(H308),ISBLANK(I308)),"",(MIN(E308:I308)-C308))</f>
        <v>23</v>
      </c>
      <c s="23" r="K308">
        <f>IF(ISBLANK(H308),"",IF(ISBLANK(C308),"",(H308-C308)))</f>
        <v>23</v>
      </c>
      <c s="23" r="L308">
        <f>IF(ISBLANK(D308),"",IF(ISBLANK(H308),"",(H308-D308)))</f>
        <v>23</v>
      </c>
      <c s="3" r="M308">
        <v>38410</v>
      </c>
      <c t="str" s="24" r="N308">
        <f>IF(ISBLANK(H308),"No",IF((H308&lt;M308),"Yes","No"))</f>
        <v>Yes</v>
      </c>
      <c t="str" s="24" r="O308">
        <f>IF(AND(ISBLANK(H308),ISBLANK(I308)),"No",IF((MIN(H308:I308)&lt;M308),"Yes","No"))</f>
        <v>Yes</v>
      </c>
      <c s="23" r="P308">
        <f>IF(ISBLANK(I308),"",(I308-C308))</f>
        <v>189</v>
      </c>
      <c s="8" r="Q308"/>
      <c s="8" r="R308"/>
      <c s="27" r="S308"/>
    </row>
    <row s="7" customFormat="1" r="309">
      <c t="s" s="37" r="A309">
        <v>328</v>
      </c>
      <c t="s" s="52" r="B309">
        <v>313</v>
      </c>
      <c s="3" r="C309">
        <v>38289</v>
      </c>
      <c s="3" r="D309">
        <v>38336</v>
      </c>
      <c s="3" r="E309">
        <v>38290</v>
      </c>
      <c s="3" r="F309">
        <v>38290</v>
      </c>
      <c s="3" r="G309"/>
      <c s="3" r="H309">
        <v>38333</v>
      </c>
      <c s="3" r="I309">
        <v>38368</v>
      </c>
      <c s="23" r="J309">
        <f>IF(AND(ISBLANK(E309),ISBLANK(F309),ISBLANK(G309),ISBLANK(H309),ISBLANK(I309)),"",(MIN(E309:I309)-C309))</f>
        <v>1</v>
      </c>
      <c s="23" r="K309">
        <f>IF(ISBLANK(H309),"",IF(ISBLANK(C309),"",(H309-C309)))</f>
        <v>44</v>
      </c>
      <c s="23" r="L309">
        <f>IF(ISBLANK(D309),"",IF(ISBLANK(H309),"",(H309-D309)))</f>
        <v>-3</v>
      </c>
      <c s="3" r="M309">
        <v>38410</v>
      </c>
      <c t="str" s="24" r="N309">
        <f>IF(ISBLANK(H309),"No",IF((H309&lt;M309),"Yes","No"))</f>
        <v>Yes</v>
      </c>
      <c t="str" s="24" r="O309">
        <f>IF(AND(ISBLANK(H309),ISBLANK(I309)),"No",IF((MIN(H309:I309)&lt;M309),"Yes","No"))</f>
        <v>Yes</v>
      </c>
      <c s="23" r="P309">
        <f>IF(ISBLANK(I309),"",(I309-C309))</f>
        <v>79</v>
      </c>
      <c s="19" r="Q309"/>
      <c s="19" r="R309"/>
      <c s="2" r="S309"/>
    </row>
    <row r="310">
      <c t="s" s="30" r="A310">
        <v>329</v>
      </c>
      <c t="s" s="52" r="B310">
        <v>313</v>
      </c>
      <c s="3" r="C310">
        <v>38261</v>
      </c>
      <c s="3" r="D310">
        <v>38335</v>
      </c>
      <c s="3" r="E310">
        <v>38262</v>
      </c>
      <c s="3" r="F310">
        <v>38264</v>
      </c>
      <c s="3" r="G310">
        <v>38311</v>
      </c>
      <c s="3" r="H310">
        <v>38323</v>
      </c>
      <c s="3" r="I310">
        <v>38360</v>
      </c>
      <c s="23" r="J310">
        <f>IF(AND(ISBLANK(E310),ISBLANK(F310),ISBLANK(G310),ISBLANK(H310),ISBLANK(I310)),"",(MIN(E310:I310)-C310))</f>
        <v>1</v>
      </c>
      <c s="23" r="K310">
        <f>IF(ISBLANK(H310),"",IF(ISBLANK(C310),"",(H310-C310)))</f>
        <v>62</v>
      </c>
      <c s="23" r="L310">
        <f>IF(ISBLANK(D310),"",IF(ISBLANK(H310),"",(H310-D310)))</f>
        <v>-12</v>
      </c>
      <c s="3" r="M310">
        <v>38410</v>
      </c>
      <c t="str" s="24" r="N310">
        <f>IF(ISBLANK(H310),"No",IF((H310&lt;M310),"Yes","No"))</f>
        <v>Yes</v>
      </c>
      <c t="str" s="24" r="O310">
        <f>IF(AND(ISBLANK(H310),ISBLANK(I310)),"No",IF((MIN(H310:I310)&lt;M310),"Yes","No"))</f>
        <v>Yes</v>
      </c>
      <c s="23" r="P310">
        <f>IF(ISBLANK(I310),"",(I310-C310))</f>
        <v>99</v>
      </c>
      <c s="8" r="Q310"/>
      <c s="8" r="R310"/>
      <c s="42" r="S310"/>
    </row>
    <row r="311">
      <c t="s" s="30" r="A311">
        <v>330</v>
      </c>
      <c t="s" s="52" r="B311">
        <v>313</v>
      </c>
      <c s="3" r="C311">
        <v>38126</v>
      </c>
      <c s="3" r="D311">
        <v>38314</v>
      </c>
      <c s="3" r="E311"/>
      <c s="3" r="F311">
        <v>38127</v>
      </c>
      <c s="3" r="G311"/>
      <c s="3" r="H311"/>
      <c s="3" r="I311">
        <v>38172</v>
      </c>
      <c s="23" r="J311">
        <f>IF(AND(ISBLANK(E311),ISBLANK(F311),ISBLANK(G311),ISBLANK(H311),ISBLANK(I311)),"",(MIN(E311:I311)-C311))</f>
        <v>1</v>
      </c>
      <c t="str" s="23" r="K311">
        <f>IF(ISBLANK(H311),"",IF(ISBLANK(C311),"",(H311-C311)))</f>
        <v/>
      </c>
      <c t="str" s="23" r="L311">
        <f>IF(ISBLANK(D311),"",IF(ISBLANK(H311),"",(H311-D311)))</f>
        <v/>
      </c>
      <c s="3" r="M311">
        <v>38410</v>
      </c>
      <c t="str" s="24" r="N311">
        <f>IF(ISBLANK(H311),"No",IF((H311&lt;M311),"Yes","No"))</f>
        <v>No</v>
      </c>
      <c t="str" s="24" r="O311">
        <f>IF(AND(ISBLANK(H311),ISBLANK(I311)),"No",IF((MIN(H311:I311)&lt;M311),"Yes","No"))</f>
        <v>Yes</v>
      </c>
      <c s="23" r="P311">
        <f>IF(ISBLANK(I311),"",(I311-C311))</f>
        <v>46</v>
      </c>
      <c s="8" r="Q311"/>
      <c s="8" r="R311"/>
      <c s="42" r="S311"/>
    </row>
    <row r="312">
      <c t="s" s="30" r="A312">
        <v>331</v>
      </c>
      <c t="s" s="52" r="B312">
        <v>313</v>
      </c>
      <c s="3" r="C312">
        <v>38282</v>
      </c>
      <c s="3" r="D312">
        <v>38307</v>
      </c>
      <c s="3" r="E312"/>
      <c s="3" r="F312"/>
      <c s="3" r="G312"/>
      <c s="3" r="H312">
        <v>38374</v>
      </c>
      <c s="3" r="I312">
        <v>38421</v>
      </c>
      <c s="23" r="J312">
        <f>IF(AND(ISBLANK(E312),ISBLANK(F312),ISBLANK(G312),ISBLANK(H312),ISBLANK(I312)),"",(MIN(E312:I312)-C312))</f>
        <v>92</v>
      </c>
      <c s="23" r="K312">
        <f>IF(ISBLANK(H312),"",IF(ISBLANK(C312),"",(H312-C312)))</f>
        <v>92</v>
      </c>
      <c s="23" r="L312">
        <f>IF(ISBLANK(D312),"",IF(ISBLANK(H312),"",(H312-D312)))</f>
        <v>67</v>
      </c>
      <c s="3" r="M312">
        <v>38410</v>
      </c>
      <c t="str" s="24" r="N312">
        <f>IF(ISBLANK(H312),"No",IF((H312&lt;M312),"Yes","No"))</f>
        <v>Yes</v>
      </c>
      <c t="str" s="24" r="O312">
        <f>IF(AND(ISBLANK(H312),ISBLANK(I312)),"No",IF((MIN(H312:I312)&lt;M312),"Yes","No"))</f>
        <v>Yes</v>
      </c>
      <c s="23" r="P312">
        <f>IF(ISBLANK(I312),"",(I312-C312))</f>
        <v>139</v>
      </c>
      <c s="8" r="Q312"/>
      <c s="8" r="R312"/>
      <c s="42" r="S312"/>
    </row>
    <row r="313">
      <c t="s" s="30" r="A313">
        <v>332</v>
      </c>
      <c t="s" s="52" r="B313">
        <v>313</v>
      </c>
      <c s="3" r="C313">
        <v>38168</v>
      </c>
      <c s="3" r="D313">
        <v>38322</v>
      </c>
      <c s="3" r="E313">
        <v>38168</v>
      </c>
      <c s="3" r="F313">
        <v>38169</v>
      </c>
      <c s="3" r="G313"/>
      <c s="3" r="H313">
        <v>38232</v>
      </c>
      <c s="3" r="I313">
        <v>38245</v>
      </c>
      <c s="23" r="J313">
        <f>IF(AND(ISBLANK(E313),ISBLANK(F313),ISBLANK(G313),ISBLANK(H313),ISBLANK(I313)),"",(MIN(E313:I313)-C313))</f>
        <v>0</v>
      </c>
      <c s="23" r="K313">
        <f>IF(ISBLANK(H313),"",IF(ISBLANK(C313),"",(H313-C313)))</f>
        <v>64</v>
      </c>
      <c s="23" r="L313">
        <f>IF(ISBLANK(D313),"",IF(ISBLANK(H313),"",(H313-D313)))</f>
        <v>-90</v>
      </c>
      <c s="3" r="M313">
        <v>38410</v>
      </c>
      <c t="str" s="24" r="N313">
        <f>IF(ISBLANK(H313),"No",IF((H313&lt;M313),"Yes","No"))</f>
        <v>Yes</v>
      </c>
      <c t="str" s="24" r="O313">
        <f>IF(AND(ISBLANK(H313),ISBLANK(I313)),"No",IF((MIN(H313:I313)&lt;M313),"Yes","No"))</f>
        <v>Yes</v>
      </c>
      <c s="23" r="P313">
        <f>IF(ISBLANK(I313),"",(I313-C313))</f>
        <v>77</v>
      </c>
      <c s="8" r="Q313"/>
      <c s="8" r="R313"/>
      <c s="42" r="S313"/>
    </row>
    <row r="314">
      <c t="s" s="30" r="A314">
        <v>333</v>
      </c>
      <c t="s" s="52" r="B314">
        <v>313</v>
      </c>
      <c s="3" r="C314">
        <v>38338</v>
      </c>
      <c s="3" r="D314">
        <v>38345</v>
      </c>
      <c s="3" r="E314">
        <v>38344</v>
      </c>
      <c s="3" r="F314">
        <v>38347</v>
      </c>
      <c s="3" r="G314"/>
      <c s="3" r="H314">
        <v>38361</v>
      </c>
      <c s="3" r="I314">
        <v>38480</v>
      </c>
      <c s="23" r="J314">
        <f>IF(AND(ISBLANK(E314),ISBLANK(F314),ISBLANK(G314),ISBLANK(H314),ISBLANK(I314)),"",(MIN(E314:I314)-C314))</f>
        <v>6</v>
      </c>
      <c s="23" r="K314">
        <f>IF(ISBLANK(H314),"",IF(ISBLANK(C314),"",(H314-C314)))</f>
        <v>23</v>
      </c>
      <c s="23" r="L314">
        <f>IF(ISBLANK(D314),"",IF(ISBLANK(H314),"",(H314-D314)))</f>
        <v>16</v>
      </c>
      <c s="3" r="M314">
        <v>38410</v>
      </c>
      <c t="str" s="24" r="N314">
        <f>IF(ISBLANK(H314),"No",IF((H314&lt;M314),"Yes","No"))</f>
        <v>Yes</v>
      </c>
      <c t="str" s="24" r="O314">
        <f>IF(AND(ISBLANK(H314),ISBLANK(I314)),"No",IF((MIN(H314:I314)&lt;M314),"Yes","No"))</f>
        <v>Yes</v>
      </c>
      <c s="23" r="P314">
        <f>IF(ISBLANK(I314),"",(I314-C314))</f>
        <v>142</v>
      </c>
      <c s="8" r="Q314"/>
      <c s="8" r="R314"/>
      <c s="42" r="S314"/>
    </row>
    <row s="21" customFormat="1" r="315">
      <c t="s" s="30" r="A315">
        <v>334</v>
      </c>
      <c t="s" s="52" r="B315">
        <v>313</v>
      </c>
      <c s="3" r="C315">
        <v>38366</v>
      </c>
      <c s="3" r="D315">
        <v>38392</v>
      </c>
      <c s="3" r="E315"/>
      <c s="3" r="F315"/>
      <c s="3" r="G315"/>
      <c s="3" r="H315">
        <v>38361</v>
      </c>
      <c s="3" r="I315">
        <v>38422</v>
      </c>
      <c s="23" r="J315">
        <f>IF(AND(ISBLANK(E315),ISBLANK(F315),ISBLANK(G315),ISBLANK(H315),ISBLANK(I315)),"",(MIN(E315:I315)-C315))</f>
        <v>-5</v>
      </c>
      <c s="23" r="K315">
        <f>IF(ISBLANK(H315),"",IF(ISBLANK(C315),"",(H315-C315)))</f>
        <v>-5</v>
      </c>
      <c s="23" r="L315">
        <f>IF(ISBLANK(D315),"",IF(ISBLANK(H315),"",(H315-D315)))</f>
        <v>-31</v>
      </c>
      <c s="3" r="M315">
        <v>38410</v>
      </c>
      <c t="str" s="24" r="N315">
        <f>IF(ISBLANK(H315),"No",IF((H315&lt;M315),"Yes","No"))</f>
        <v>Yes</v>
      </c>
      <c t="str" s="24" r="O315">
        <f>IF(AND(ISBLANK(H315),ISBLANK(I315)),"No",IF((MIN(H315:I315)&lt;M315),"Yes","No"))</f>
        <v>Yes</v>
      </c>
      <c s="23" r="P315">
        <f>IF(ISBLANK(I315),"",(I315-C315))</f>
        <v>56</v>
      </c>
      <c s="8" r="Q315"/>
      <c s="8" r="R315"/>
      <c s="48" r="S315"/>
    </row>
    <row s="21" customFormat="1" r="316">
      <c t="s" s="30" r="A316">
        <v>335</v>
      </c>
      <c t="s" s="52" r="B316">
        <v>313</v>
      </c>
      <c s="3" r="C316">
        <v>38296</v>
      </c>
      <c s="3" r="D316">
        <v>38335</v>
      </c>
      <c s="3" r="E316">
        <v>38297</v>
      </c>
      <c s="3" r="F316">
        <v>38298</v>
      </c>
      <c s="3" r="G316"/>
      <c s="3" r="H316">
        <v>38331</v>
      </c>
      <c s="3" r="I316">
        <v>38386</v>
      </c>
      <c s="23" r="J316">
        <f>IF(AND(ISBLANK(E316),ISBLANK(F316),ISBLANK(G316),ISBLANK(H316),ISBLANK(I316)),"",(MIN(E316:I316)-C316))</f>
        <v>1</v>
      </c>
      <c s="23" r="K316">
        <f>IF(ISBLANK(H316),"",IF(ISBLANK(C316),"",(H316-C316)))</f>
        <v>35</v>
      </c>
      <c s="23" r="L316">
        <f>IF(ISBLANK(D316),"",IF(ISBLANK(H316),"",(H316-D316)))</f>
        <v>-4</v>
      </c>
      <c s="3" r="M316">
        <v>38410</v>
      </c>
      <c t="str" s="24" r="N316">
        <f>IF(ISBLANK(H316),"No",IF((H316&lt;M316),"Yes","No"))</f>
        <v>Yes</v>
      </c>
      <c t="str" s="24" r="O316">
        <f>IF(AND(ISBLANK(H316),ISBLANK(I316)),"No",IF((MIN(H316:I316)&lt;M316),"Yes","No"))</f>
        <v>Yes</v>
      </c>
      <c s="23" r="P316">
        <f>IF(ISBLANK(I316),"",(I316-C316))</f>
        <v>90</v>
      </c>
      <c s="8" r="Q316"/>
      <c s="8" r="R316"/>
      <c s="48" r="S316"/>
    </row>
    <row r="317">
      <c t="s" s="30" r="A317">
        <v>336</v>
      </c>
      <c t="s" s="52" r="B317">
        <v>313</v>
      </c>
      <c s="3" r="C317">
        <v>38254</v>
      </c>
      <c s="3" r="D317">
        <v>38300</v>
      </c>
      <c s="3" r="E317"/>
      <c s="3" r="F317"/>
      <c s="3" r="G317"/>
      <c s="3" r="H317">
        <v>38322</v>
      </c>
      <c s="3" r="I317">
        <v>38388</v>
      </c>
      <c s="23" r="J317">
        <f>IF(AND(ISBLANK(E317),ISBLANK(F317),ISBLANK(G317),ISBLANK(H317),ISBLANK(I317)),"",(MIN(E317:I317)-C317))</f>
        <v>68</v>
      </c>
      <c s="23" r="K317">
        <f>IF(ISBLANK(H317),"",IF(ISBLANK(C317),"",(H317-C317)))</f>
        <v>68</v>
      </c>
      <c s="23" r="L317">
        <f>IF(ISBLANK(D317),"",IF(ISBLANK(H317),"",(H317-D317)))</f>
        <v>22</v>
      </c>
      <c s="3" r="M317">
        <v>38410</v>
      </c>
      <c t="str" s="24" r="N317">
        <f>IF(ISBLANK(H317),"No",IF((H317&lt;M317),"Yes","No"))</f>
        <v>Yes</v>
      </c>
      <c t="str" s="24" r="O317">
        <f>IF(AND(ISBLANK(H317),ISBLANK(I317)),"No",IF((MIN(H317:I317)&lt;M317),"Yes","No"))</f>
        <v>Yes</v>
      </c>
      <c s="23" r="P317">
        <f>IF(ISBLANK(I317),"",(I317-C317))</f>
        <v>134</v>
      </c>
      <c s="8" r="Q317"/>
      <c s="8" r="R317"/>
      <c s="42" r="S317"/>
    </row>
    <row r="318">
      <c t="s" s="30" r="A318">
        <v>337</v>
      </c>
      <c t="s" s="52" r="B318">
        <v>313</v>
      </c>
      <c s="3" r="C318">
        <v>38042</v>
      </c>
      <c s="3" r="D318">
        <v>38307</v>
      </c>
      <c s="3" r="E318"/>
      <c s="3" r="F318">
        <v>38043</v>
      </c>
      <c s="3" r="G318"/>
      <c s="3" r="H318">
        <v>38138</v>
      </c>
      <c s="3" r="I318">
        <v>38190</v>
      </c>
      <c s="23" r="J318">
        <f>IF(AND(ISBLANK(E318),ISBLANK(F318),ISBLANK(G318),ISBLANK(H318),ISBLANK(I318)),"",(MIN(E318:I318)-C318))</f>
        <v>1</v>
      </c>
      <c s="23" r="K318">
        <f>IF(ISBLANK(H318),"",IF(ISBLANK(C318),"",(H318-C318)))</f>
        <v>96</v>
      </c>
      <c s="23" r="L318">
        <f>IF(ISBLANK(D318),"",IF(ISBLANK(H318),"",(H318-D318)))</f>
        <v>-169</v>
      </c>
      <c s="3" r="M318">
        <v>38410</v>
      </c>
      <c t="str" s="24" r="N318">
        <f>IF(ISBLANK(H318),"No",IF((H318&lt;M318),"Yes","No"))</f>
        <v>Yes</v>
      </c>
      <c t="str" s="24" r="O318">
        <f>IF(AND(ISBLANK(H318),ISBLANK(I318)),"No",IF((MIN(H318:I318)&lt;M318),"Yes","No"))</f>
        <v>Yes</v>
      </c>
      <c s="23" r="P318">
        <f>IF(ISBLANK(I318),"",(I318-C318))</f>
        <v>148</v>
      </c>
      <c s="8" r="Q318"/>
      <c s="8" r="R318"/>
      <c s="42" r="S318"/>
    </row>
    <row r="319">
      <c t="s" s="30" r="A319">
        <v>338</v>
      </c>
      <c t="s" s="52" r="B319">
        <v>313</v>
      </c>
      <c s="3" r="C319">
        <v>38343</v>
      </c>
      <c s="3" r="D319">
        <v>38336</v>
      </c>
      <c s="3" r="E319">
        <v>38356</v>
      </c>
      <c s="3" r="F319">
        <v>38372</v>
      </c>
      <c s="3" r="G319"/>
      <c s="3" r="H319">
        <v>38396</v>
      </c>
      <c s="3" r="I319">
        <v>38443</v>
      </c>
      <c s="23" r="J319">
        <f>IF(AND(ISBLANK(E319),ISBLANK(F319),ISBLANK(G319),ISBLANK(H319),ISBLANK(I319)),"",(MIN(E319:I319)-C319))</f>
        <v>13</v>
      </c>
      <c s="23" r="K319">
        <f>IF(ISBLANK(H319),"",IF(ISBLANK(C319),"",(H319-C319)))</f>
        <v>53</v>
      </c>
      <c s="23" r="L319">
        <f>IF(ISBLANK(D319),"",IF(ISBLANK(H319),"",(H319-D319)))</f>
        <v>60</v>
      </c>
      <c s="3" r="M319">
        <v>38410</v>
      </c>
      <c t="str" s="24" r="N319">
        <f>IF(ISBLANK(H319),"No",IF((H319&lt;M319),"Yes","No"))</f>
        <v>Yes</v>
      </c>
      <c t="str" s="24" r="O319">
        <f>IF(AND(ISBLANK(H319),ISBLANK(I319)),"No",IF((MIN(H319:I319)&lt;M319),"Yes","No"))</f>
        <v>Yes</v>
      </c>
      <c s="23" r="P319">
        <f>IF(ISBLANK(I319),"",(I319-C319))</f>
        <v>100</v>
      </c>
      <c s="8" r="Q319"/>
      <c s="8" r="R319"/>
      <c s="42" r="S319"/>
    </row>
    <row s="21" customFormat="1" r="320">
      <c t="s" s="30" r="A320">
        <v>339</v>
      </c>
      <c t="s" s="52" r="B320">
        <v>313</v>
      </c>
      <c s="3" r="C320">
        <v>38301</v>
      </c>
      <c s="3" r="D320">
        <v>38391</v>
      </c>
      <c s="3" r="E320">
        <v>38302</v>
      </c>
      <c s="3" r="F320">
        <v>38303</v>
      </c>
      <c s="3" r="G320"/>
      <c s="3" r="H320">
        <v>38380</v>
      </c>
      <c s="3" r="I320">
        <v>38612</v>
      </c>
      <c s="23" r="J320">
        <f>IF(AND(ISBLANK(E320),ISBLANK(F320),ISBLANK(G320),ISBLANK(H320),ISBLANK(I320)),"",(MIN(E320:I320)-C320))</f>
        <v>1</v>
      </c>
      <c s="23" r="K320">
        <f>IF(ISBLANK(H320),"",IF(ISBLANK(C320),"",(H320-C320)))</f>
        <v>79</v>
      </c>
      <c s="23" r="L320">
        <f>IF(ISBLANK(D320),"",IF(ISBLANK(H320),"",(H320-D320)))</f>
        <v>-11</v>
      </c>
      <c s="3" r="M320">
        <v>38410</v>
      </c>
      <c t="str" s="24" r="N320">
        <f>IF(ISBLANK(H320),"No",IF((H320&lt;M320),"Yes","No"))</f>
        <v>Yes</v>
      </c>
      <c t="str" s="24" r="O320">
        <f>IF(AND(ISBLANK(H320),ISBLANK(I320)),"No",IF((MIN(H320:I320)&lt;M320),"Yes","No"))</f>
        <v>Yes</v>
      </c>
      <c s="23" r="P320">
        <f>IF(ISBLANK(I320),"",(I320-C320))</f>
        <v>311</v>
      </c>
      <c s="8" r="Q320"/>
      <c s="8" r="R320"/>
      <c s="48" r="S320"/>
    </row>
    <row s="21" customFormat="1" r="321">
      <c t="s" s="30" r="A321">
        <v>340</v>
      </c>
      <c t="s" s="52" r="B321">
        <v>313</v>
      </c>
      <c s="3" r="C321">
        <v>38338</v>
      </c>
      <c s="3" r="D321">
        <v>38338</v>
      </c>
      <c s="3" r="E321"/>
      <c s="3" r="F321"/>
      <c s="3" r="G321"/>
      <c s="3" r="H321"/>
      <c s="3" r="I321">
        <v>38385</v>
      </c>
      <c s="23" r="J321">
        <f>IF(AND(ISBLANK(E321),ISBLANK(F321),ISBLANK(G321),ISBLANK(H321),ISBLANK(I321)),"",(MIN(E321:I321)-C321))</f>
        <v>47</v>
      </c>
      <c t="str" s="23" r="K321">
        <f>IF(ISBLANK(H321),"",IF(ISBLANK(C321),"",(H321-C321)))</f>
        <v/>
      </c>
      <c t="str" s="23" r="L321">
        <f>IF(ISBLANK(D321),"",IF(ISBLANK(H321),"",(H321-D321)))</f>
        <v/>
      </c>
      <c s="3" r="M321">
        <v>38410</v>
      </c>
      <c t="str" s="24" r="N321">
        <f>IF(ISBLANK(H321),"No",IF((H321&lt;M321),"Yes","No"))</f>
        <v>No</v>
      </c>
      <c t="str" s="24" r="O321">
        <f>IF(AND(ISBLANK(H321),ISBLANK(I321)),"No",IF((MIN(H321:I321)&lt;M321),"Yes","No"))</f>
        <v>Yes</v>
      </c>
      <c s="23" r="P321">
        <f>IF(ISBLANK(I321),"",(I321-C321))</f>
        <v>47</v>
      </c>
      <c s="8" r="Q321"/>
      <c s="8" r="R321"/>
      <c s="48" r="S321"/>
    </row>
    <row r="322">
      <c t="s" s="30" r="A322">
        <v>341</v>
      </c>
      <c t="s" s="52" r="B322">
        <v>313</v>
      </c>
      <c s="3" r="C322">
        <v>38198</v>
      </c>
      <c s="3" r="D322">
        <v>38337</v>
      </c>
      <c s="3" r="E322">
        <v>38199</v>
      </c>
      <c s="3" r="F322">
        <v>38200</v>
      </c>
      <c s="3" r="G322"/>
      <c s="3" r="H322"/>
      <c s="3" r="I322">
        <v>38331</v>
      </c>
      <c s="23" r="J322">
        <f>IF(AND(ISBLANK(E322),ISBLANK(F322),ISBLANK(G322),ISBLANK(H322),ISBLANK(I322)),"",(MIN(E322:I322)-C322))</f>
        <v>1</v>
      </c>
      <c t="str" s="23" r="K322">
        <f>IF(ISBLANK(H322),"",IF(ISBLANK(C322),"",(H322-C322)))</f>
        <v/>
      </c>
      <c t="str" s="23" r="L322">
        <f>IF(ISBLANK(D322),"",IF(ISBLANK(H322),"",(H322-D322)))</f>
        <v/>
      </c>
      <c s="3" r="M322">
        <v>38410</v>
      </c>
      <c t="str" s="24" r="N322">
        <f>IF(ISBLANK(H322),"No",IF((H322&lt;M322),"Yes","No"))</f>
        <v>No</v>
      </c>
      <c t="str" s="24" r="O322">
        <f>IF(AND(ISBLANK(H322),ISBLANK(I322)),"No",IF((MIN(H322:I322)&lt;M322),"Yes","No"))</f>
        <v>Yes</v>
      </c>
      <c s="23" r="P322">
        <f>IF(ISBLANK(I322),"",(I322-C322))</f>
        <v>133</v>
      </c>
      <c s="8" r="Q322"/>
      <c s="8" r="R322"/>
      <c s="42" r="S322"/>
    </row>
    <row s="21" customFormat="1" r="323">
      <c t="s" s="30" r="A323">
        <v>342</v>
      </c>
      <c t="s" s="52" r="B323">
        <v>313</v>
      </c>
      <c s="3" r="C323">
        <v>38121</v>
      </c>
      <c s="3" r="D323">
        <v>38315</v>
      </c>
      <c s="3" r="E323">
        <v>38123</v>
      </c>
      <c s="3" r="F323">
        <v>38125</v>
      </c>
      <c s="3" r="G323">
        <v>38173</v>
      </c>
      <c s="3" r="H323">
        <v>38205</v>
      </c>
      <c s="3" r="I323">
        <v>38244</v>
      </c>
      <c s="23" r="J323">
        <f>IF(AND(ISBLANK(E323),ISBLANK(F323),ISBLANK(G323),ISBLANK(H323),ISBLANK(I323)),"",(MIN(E323:I323)-C323))</f>
        <v>2</v>
      </c>
      <c s="23" r="K323">
        <f>IF(ISBLANK(H323),"",IF(ISBLANK(C323),"",(H323-C323)))</f>
        <v>84</v>
      </c>
      <c s="23" r="L323">
        <f>IF(ISBLANK(D323),"",IF(ISBLANK(H323),"",(H323-D323)))</f>
        <v>-110</v>
      </c>
      <c s="3" r="M323">
        <v>38410</v>
      </c>
      <c t="str" s="24" r="N323">
        <f>IF(ISBLANK(H323),"No",IF((H323&lt;M323),"Yes","No"))</f>
        <v>Yes</v>
      </c>
      <c t="str" s="24" r="O323">
        <f>IF(AND(ISBLANK(H323),ISBLANK(I323)),"No",IF((MIN(H323:I323)&lt;M323),"Yes","No"))</f>
        <v>Yes</v>
      </c>
      <c s="23" r="P323">
        <f>IF(ISBLANK(I323),"",(I323-C323))</f>
        <v>123</v>
      </c>
      <c s="8" r="Q323"/>
      <c s="8" r="R323"/>
      <c s="48" r="S323"/>
    </row>
    <row r="324">
      <c t="s" s="30" r="A324">
        <v>343</v>
      </c>
      <c t="s" s="52" r="B324">
        <v>313</v>
      </c>
      <c s="3" r="C324">
        <v>38270</v>
      </c>
      <c s="3" r="D324">
        <v>38338</v>
      </c>
      <c s="3" r="E324"/>
      <c s="3" r="F324"/>
      <c s="3" r="G324"/>
      <c s="3" r="H324">
        <v>38372</v>
      </c>
      <c s="3" r="I324">
        <v>38406</v>
      </c>
      <c s="23" r="J324">
        <f>IF(AND(ISBLANK(E324),ISBLANK(F324),ISBLANK(G324),ISBLANK(H324),ISBLANK(I324)),"",(MIN(E324:I324)-C324))</f>
        <v>102</v>
      </c>
      <c s="23" r="K324">
        <f>IF(ISBLANK(H324),"",IF(ISBLANK(C324),"",(H324-C324)))</f>
        <v>102</v>
      </c>
      <c s="23" r="L324">
        <f>IF(ISBLANK(D324),"",IF(ISBLANK(H324),"",(H324-D324)))</f>
        <v>34</v>
      </c>
      <c s="3" r="M324">
        <v>38410</v>
      </c>
      <c t="str" s="24" r="N324">
        <f>IF(ISBLANK(H324),"No",IF((H324&lt;M324),"Yes","No"))</f>
        <v>Yes</v>
      </c>
      <c t="str" s="24" r="O324">
        <f>IF(AND(ISBLANK(H324),ISBLANK(I324)),"No",IF((MIN(H324:I324)&lt;M324),"Yes","No"))</f>
        <v>Yes</v>
      </c>
      <c s="23" r="P324">
        <f>IF(ISBLANK(I324),"",(I324-C324))</f>
        <v>136</v>
      </c>
      <c s="8" r="Q324"/>
      <c s="8" r="R324"/>
      <c s="42" r="S324"/>
    </row>
    <row s="21" customFormat="1" r="325">
      <c t="s" s="30" r="A325">
        <v>344</v>
      </c>
      <c t="s" s="52" r="B325">
        <v>345</v>
      </c>
      <c s="3" r="C325">
        <v>37946</v>
      </c>
      <c s="3" r="D325">
        <v>37960</v>
      </c>
      <c s="3" r="E325"/>
      <c s="3" r="F325">
        <v>37954</v>
      </c>
      <c s="3" r="G325"/>
      <c s="3" r="H325">
        <v>37966</v>
      </c>
      <c s="3" r="I325">
        <v>38048</v>
      </c>
      <c s="23" r="J325">
        <f>IF(AND(ISBLANK(E325),ISBLANK(F325),ISBLANK(G325),ISBLANK(H325),ISBLANK(I325)),"",(MIN(E325:I325)-C325))</f>
        <v>8</v>
      </c>
      <c s="23" r="K325">
        <f>IF(ISBLANK(H325),"",IF(ISBLANK(C325),"",(H325-C325)))</f>
        <v>20</v>
      </c>
      <c s="23" r="L325">
        <f>IF(ISBLANK(D325),"",IF(ISBLANK(H325),"",(H325-D325)))</f>
        <v>6</v>
      </c>
      <c s="3" r="M325">
        <v>38046</v>
      </c>
      <c t="str" s="24" r="N325">
        <f>IF(ISBLANK(H325),"No",IF((H325&lt;M325),"Yes","No"))</f>
        <v>Yes</v>
      </c>
      <c t="str" s="24" r="O325">
        <f>IF(AND(ISBLANK(H325),ISBLANK(I325)),"No",IF((MIN(H325:I325)&lt;M325),"Yes","No"))</f>
        <v>Yes</v>
      </c>
      <c s="23" r="P325">
        <f>IF(ISBLANK(I325),"",(I325-C325))</f>
        <v>102</v>
      </c>
      <c s="8" r="Q325"/>
      <c s="8" r="R325"/>
      <c s="48" r="S325"/>
    </row>
    <row s="21" customFormat="1" r="326">
      <c t="s" s="30" r="A326">
        <v>346</v>
      </c>
      <c t="s" s="52" r="B326">
        <v>345</v>
      </c>
      <c s="3" r="C326">
        <v>37727</v>
      </c>
      <c s="3" r="D326">
        <v>37965</v>
      </c>
      <c s="3" r="E326"/>
      <c s="3" r="F326">
        <v>37760</v>
      </c>
      <c s="3" r="G326"/>
      <c s="3" r="H326">
        <v>37839</v>
      </c>
      <c s="3" r="I326">
        <v>37876</v>
      </c>
      <c s="23" r="J326">
        <f>IF(AND(ISBLANK(E326),ISBLANK(F326),ISBLANK(G326),ISBLANK(H326),ISBLANK(I326)),"",(MIN(E326:I326)-C326))</f>
        <v>33</v>
      </c>
      <c s="23" r="K326">
        <f>IF(ISBLANK(H326),"",IF(ISBLANK(C326),"",(H326-C326)))</f>
        <v>112</v>
      </c>
      <c s="23" r="L326">
        <f>IF(ISBLANK(D326),"",IF(ISBLANK(H326),"",(H326-D326)))</f>
        <v>-126</v>
      </c>
      <c s="3" r="M326">
        <v>38046</v>
      </c>
      <c t="str" s="24" r="N326">
        <f>IF(ISBLANK(H326),"No",IF((H326&lt;M326),"Yes","No"))</f>
        <v>Yes</v>
      </c>
      <c t="str" s="24" r="O326">
        <f>IF(AND(ISBLANK(H326),ISBLANK(I326)),"No",IF((MIN(H326:I326)&lt;M326),"Yes","No"))</f>
        <v>Yes</v>
      </c>
      <c s="23" r="P326">
        <f>IF(ISBLANK(I326),"",(I326-C326))</f>
        <v>149</v>
      </c>
      <c s="8" r="Q326"/>
      <c s="8" r="R326"/>
      <c s="48" r="S326"/>
    </row>
    <row s="21" customFormat="1" r="327">
      <c t="s" s="30" r="A327">
        <v>347</v>
      </c>
      <c t="s" s="52" r="B327">
        <v>345</v>
      </c>
      <c s="3" r="C327">
        <v>37848</v>
      </c>
      <c s="3" r="D327">
        <v>37956</v>
      </c>
      <c s="3" r="E327"/>
      <c s="3" r="F327"/>
      <c s="3" r="G327"/>
      <c s="3" r="H327">
        <v>37928</v>
      </c>
      <c s="3" r="I327">
        <v>38007</v>
      </c>
      <c s="23" r="J327">
        <f>IF(AND(ISBLANK(E327),ISBLANK(F327),ISBLANK(G327),ISBLANK(H327),ISBLANK(I327)),"",(MIN(E327:I327)-C327))</f>
        <v>80</v>
      </c>
      <c s="23" r="K327">
        <f>IF(ISBLANK(H327),"",IF(ISBLANK(C327),"",(H327-C327)))</f>
        <v>80</v>
      </c>
      <c s="23" r="L327">
        <f>IF(ISBLANK(D327),"",IF(ISBLANK(H327),"",(H327-D327)))</f>
        <v>-28</v>
      </c>
      <c s="3" r="M327">
        <v>38046</v>
      </c>
      <c t="str" s="24" r="N327">
        <f>IF(ISBLANK(H327),"No",IF((H327&lt;M327),"Yes","No"))</f>
        <v>Yes</v>
      </c>
      <c t="str" s="24" r="O327">
        <f>IF(AND(ISBLANK(H327),ISBLANK(I327)),"No",IF((MIN(H327:I327)&lt;M327),"Yes","No"))</f>
        <v>Yes</v>
      </c>
      <c s="23" r="P327">
        <f>IF(ISBLANK(I327),"",(I327-C327))</f>
        <v>159</v>
      </c>
      <c s="8" r="Q327"/>
      <c s="8" r="R327"/>
      <c s="48" r="S327"/>
    </row>
    <row r="328">
      <c t="s" s="30" r="A328">
        <v>348</v>
      </c>
      <c t="s" s="52" r="B328">
        <v>345</v>
      </c>
      <c s="3" r="C328">
        <v>37965</v>
      </c>
      <c s="3" r="D328">
        <v>37967</v>
      </c>
      <c s="3" r="E328"/>
      <c s="3" r="F328">
        <v>37961</v>
      </c>
      <c s="3" r="G328"/>
      <c s="3" r="H328">
        <v>37979</v>
      </c>
      <c s="3" r="I328">
        <v>38077</v>
      </c>
      <c s="23" r="J328">
        <f>IF(AND(ISBLANK(E328),ISBLANK(F328),ISBLANK(G328),ISBLANK(H328),ISBLANK(I328)),"",(MIN(E328:I328)-C328))</f>
        <v>-4</v>
      </c>
      <c s="23" r="K328">
        <f>IF(ISBLANK(H328),"",IF(ISBLANK(C328),"",(H328-C328)))</f>
        <v>14</v>
      </c>
      <c s="23" r="L328">
        <f>IF(ISBLANK(D328),"",IF(ISBLANK(H328),"",(H328-D328)))</f>
        <v>12</v>
      </c>
      <c s="3" r="M328">
        <v>38046</v>
      </c>
      <c t="str" s="24" r="N328">
        <f>IF(ISBLANK(H328),"No",IF((H328&lt;M328),"Yes","No"))</f>
        <v>Yes</v>
      </c>
      <c t="str" s="24" r="O328">
        <f>IF(AND(ISBLANK(H328),ISBLANK(I328)),"No",IF((MIN(H328:I328)&lt;M328),"Yes","No"))</f>
        <v>Yes</v>
      </c>
      <c s="23" r="P328">
        <f>IF(ISBLANK(I328),"",(I328-C328))</f>
        <v>112</v>
      </c>
      <c s="8" r="Q328"/>
      <c s="8" r="R328"/>
      <c s="42" r="S328"/>
    </row>
    <row r="329">
      <c t="s" s="30" r="A329">
        <v>349</v>
      </c>
      <c t="s" s="52" r="B329">
        <v>345</v>
      </c>
      <c s="3" r="C329">
        <v>37918</v>
      </c>
      <c s="3" r="D329"/>
      <c s="3" r="E329">
        <v>37923</v>
      </c>
      <c s="3" r="F329">
        <v>37924</v>
      </c>
      <c s="3" r="G329"/>
      <c s="3" r="H329"/>
      <c s="3" r="I329">
        <v>38026</v>
      </c>
      <c s="23" r="J329">
        <f>IF(AND(ISBLANK(E329),ISBLANK(F329),ISBLANK(G329),ISBLANK(H329),ISBLANK(I329)),"",(MIN(E329:I329)-C329))</f>
        <v>5</v>
      </c>
      <c t="str" s="23" r="K329">
        <f>IF(ISBLANK(H329),"",IF(ISBLANK(C329),"",(H329-C329)))</f>
        <v/>
      </c>
      <c t="str" s="23" r="L329">
        <f>IF(ISBLANK(D329),"",IF(ISBLANK(H329),"",(H329-D329)))</f>
        <v/>
      </c>
      <c s="3" r="M329">
        <v>38046</v>
      </c>
      <c t="str" s="24" r="N329">
        <f>IF(ISBLANK(H329),"No",IF((H329&lt;M329),"Yes","No"))</f>
        <v>No</v>
      </c>
      <c t="str" s="24" r="O329">
        <f>IF(AND(ISBLANK(H329),ISBLANK(I329)),"No",IF((MIN(H329:I329)&lt;M329),"Yes","No"))</f>
        <v>Yes</v>
      </c>
      <c s="23" r="P329">
        <f>IF(ISBLANK(I329),"",(I329-C329))</f>
        <v>108</v>
      </c>
      <c s="8" r="Q329"/>
      <c s="8" r="R329"/>
      <c s="42" r="S329"/>
    </row>
    <row r="330">
      <c t="s" s="30" r="A330">
        <v>350</v>
      </c>
      <c t="s" s="52" r="B330">
        <v>345</v>
      </c>
      <c s="3" r="C330">
        <v>37638</v>
      </c>
      <c s="3" r="D330">
        <v>37949</v>
      </c>
      <c s="3" r="E330"/>
      <c s="3" r="F330"/>
      <c s="3" r="G330"/>
      <c s="3" r="H330">
        <v>37619</v>
      </c>
      <c s="3" r="I330">
        <v>37811</v>
      </c>
      <c s="23" r="J330">
        <f>IF(AND(ISBLANK(E330),ISBLANK(F330),ISBLANK(G330),ISBLANK(H330),ISBLANK(I330)),"",(MIN(E330:I330)-C330))</f>
        <v>-19</v>
      </c>
      <c s="23" r="K330">
        <f>IF(ISBLANK(H330),"",IF(ISBLANK(C330),"",(H330-C330)))</f>
        <v>-19</v>
      </c>
      <c s="23" r="L330">
        <f>IF(ISBLANK(D330),"",IF(ISBLANK(H330),"",(H330-D330)))</f>
        <v>-330</v>
      </c>
      <c s="3" r="M330">
        <v>38046</v>
      </c>
      <c t="str" s="24" r="N330">
        <f>IF(ISBLANK(H330),"No",IF((H330&lt;M330),"Yes","No"))</f>
        <v>Yes</v>
      </c>
      <c t="str" s="24" r="O330">
        <f>IF(AND(ISBLANK(H330),ISBLANK(I330)),"No",IF((MIN(H330:I330)&lt;M330),"Yes","No"))</f>
        <v>Yes</v>
      </c>
      <c s="23" r="P330">
        <f>IF(ISBLANK(I330),"",(I330-C330))</f>
        <v>173</v>
      </c>
      <c s="8" r="Q330"/>
      <c s="8" r="R330"/>
      <c s="42" r="S330"/>
    </row>
    <row r="331">
      <c t="s" s="30" r="A331">
        <v>351</v>
      </c>
      <c t="s" s="52" r="B331">
        <v>345</v>
      </c>
      <c s="3" r="C331">
        <v>37980</v>
      </c>
      <c s="3" r="D331">
        <v>37986</v>
      </c>
      <c s="3" r="E331"/>
      <c s="3" r="F331">
        <v>37980</v>
      </c>
      <c s="3" r="G331"/>
      <c s="3" r="H331">
        <v>37989</v>
      </c>
      <c s="3" r="I331">
        <v>38144</v>
      </c>
      <c s="23" r="J331">
        <f>IF(AND(ISBLANK(E331),ISBLANK(F331),ISBLANK(G331),ISBLANK(H331),ISBLANK(I331)),"",(MIN(E331:I331)-C331))</f>
        <v>0</v>
      </c>
      <c s="23" r="K331">
        <f>IF(ISBLANK(H331),"",IF(ISBLANK(C331),"",(H331-C331)))</f>
        <v>9</v>
      </c>
      <c s="23" r="L331">
        <f>IF(ISBLANK(D331),"",IF(ISBLANK(H331),"",(H331-D331)))</f>
        <v>3</v>
      </c>
      <c s="3" r="M331">
        <v>38046</v>
      </c>
      <c t="str" s="24" r="N331">
        <f>IF(ISBLANK(H331),"No",IF((H331&lt;M331),"Yes","No"))</f>
        <v>Yes</v>
      </c>
      <c t="str" s="24" r="O331">
        <f>IF(AND(ISBLANK(H331),ISBLANK(I331)),"No",IF((MIN(H331:I331)&lt;M331),"Yes","No"))</f>
        <v>Yes</v>
      </c>
      <c s="23" r="P331">
        <f>IF(ISBLANK(I331),"",(I331-C331))</f>
        <v>164</v>
      </c>
      <c s="8" r="Q331"/>
      <c s="8" r="R331"/>
      <c s="42" r="S331"/>
    </row>
    <row s="21" customFormat="1" r="332">
      <c t="s" s="30" r="A332">
        <v>352</v>
      </c>
      <c t="s" s="52" r="B332">
        <v>345</v>
      </c>
      <c s="3" r="C332">
        <v>37820</v>
      </c>
      <c s="3" r="D332">
        <v>37949</v>
      </c>
      <c s="3" r="E332"/>
      <c s="3" r="F332"/>
      <c s="3" r="G332"/>
      <c s="3" r="H332"/>
      <c s="3" r="I332">
        <v>37785</v>
      </c>
      <c s="23" r="J332">
        <f>IF(AND(ISBLANK(E332),ISBLANK(F332),ISBLANK(G332),ISBLANK(H332),ISBLANK(I332)),"",(MIN(E332:I332)-C332))</f>
        <v>-35</v>
      </c>
      <c t="str" s="23" r="K332">
        <f>IF(ISBLANK(H332),"",IF(ISBLANK(C332),"",(H332-C332)))</f>
        <v/>
      </c>
      <c t="str" s="23" r="L332">
        <f>IF(ISBLANK(D332),"",IF(ISBLANK(H332),"",(H332-D332)))</f>
        <v/>
      </c>
      <c s="3" r="M332">
        <v>38046</v>
      </c>
      <c t="str" s="24" r="N332">
        <f>IF(ISBLANK(H332),"No",IF((H332&lt;M332),"Yes","No"))</f>
        <v>No</v>
      </c>
      <c t="str" s="24" r="O332">
        <f>IF(AND(ISBLANK(H332),ISBLANK(I332)),"No",IF((MIN(H332:I332)&lt;M332),"Yes","No"))</f>
        <v>Yes</v>
      </c>
      <c s="23" r="P332">
        <f>IF(ISBLANK(I332),"",(I332-C332))</f>
        <v>-35</v>
      </c>
      <c s="8" r="Q332"/>
      <c s="8" r="R332"/>
      <c s="48" r="S332"/>
    </row>
    <row s="21" customFormat="1" r="333">
      <c t="s" s="30" r="A333">
        <v>353</v>
      </c>
      <c t="s" s="52" r="B333">
        <v>345</v>
      </c>
      <c s="3" r="C333">
        <v>37771</v>
      </c>
      <c s="3" r="D333">
        <v>37979</v>
      </c>
      <c s="3" r="E333"/>
      <c s="3" r="F333">
        <v>37770</v>
      </c>
      <c s="3" r="G333"/>
      <c s="3" r="H333">
        <v>37840</v>
      </c>
      <c s="3" r="I333">
        <v>37846</v>
      </c>
      <c s="23" r="J333">
        <f>IF(AND(ISBLANK(E333),ISBLANK(F333),ISBLANK(G333),ISBLANK(H333),ISBLANK(I333)),"",(MIN(E333:I333)-C333))</f>
        <v>-1</v>
      </c>
      <c s="23" r="K333">
        <f>IF(ISBLANK(H333),"",IF(ISBLANK(C333),"",(H333-C333)))</f>
        <v>69</v>
      </c>
      <c s="23" r="L333">
        <f>IF(ISBLANK(D333),"",IF(ISBLANK(H333),"",(H333-D333)))</f>
        <v>-139</v>
      </c>
      <c s="3" r="M333">
        <v>38046</v>
      </c>
      <c t="str" s="24" r="N333">
        <f>IF(ISBLANK(H333),"No",IF((H333&lt;M333),"Yes","No"))</f>
        <v>Yes</v>
      </c>
      <c t="str" s="24" r="O333">
        <f>IF(AND(ISBLANK(H333),ISBLANK(I333)),"No",IF((MIN(H333:I333)&lt;M333),"Yes","No"))</f>
        <v>Yes</v>
      </c>
      <c s="23" r="P333">
        <f>IF(ISBLANK(I333),"",(I333-C333))</f>
        <v>75</v>
      </c>
      <c s="8" r="Q333"/>
      <c s="8" r="R333"/>
      <c s="48" r="S333"/>
    </row>
    <row s="21" customFormat="1" r="334">
      <c t="s" s="30" r="A334">
        <v>354</v>
      </c>
      <c t="s" s="52" r="B334">
        <v>345</v>
      </c>
      <c s="3" r="C334">
        <v>37967</v>
      </c>
      <c s="3" r="D334">
        <v>37947</v>
      </c>
      <c s="3" r="E334"/>
      <c s="3" r="F334"/>
      <c s="3" r="G334"/>
      <c s="3" r="H334">
        <v>37953</v>
      </c>
      <c s="3" r="I334">
        <v>38104</v>
      </c>
      <c s="23" r="J334">
        <f>IF(AND(ISBLANK(E334),ISBLANK(F334),ISBLANK(G334),ISBLANK(H334),ISBLANK(I334)),"",(MIN(E334:I334)-C334))</f>
        <v>-14</v>
      </c>
      <c s="23" r="K334">
        <f>IF(ISBLANK(H334),"",IF(ISBLANK(C334),"",(H334-C334)))</f>
        <v>-14</v>
      </c>
      <c s="23" r="L334">
        <f>IF(ISBLANK(D334),"",IF(ISBLANK(H334),"",(H334-D334)))</f>
        <v>6</v>
      </c>
      <c s="3" r="M334">
        <v>38046</v>
      </c>
      <c t="str" s="24" r="N334">
        <f>IF(ISBLANK(H334),"No",IF((H334&lt;M334),"Yes","No"))</f>
        <v>Yes</v>
      </c>
      <c t="str" s="24" r="O334">
        <f>IF(AND(ISBLANK(H334),ISBLANK(I334)),"No",IF((MIN(H334:I334)&lt;M334),"Yes","No"))</f>
        <v>Yes</v>
      </c>
      <c s="23" r="P334">
        <f>IF(ISBLANK(I334),"",(I334-C334))</f>
        <v>137</v>
      </c>
      <c s="8" r="Q334"/>
      <c s="8" r="R334"/>
      <c s="48" r="S334"/>
    </row>
    <row r="335">
      <c t="s" s="30" r="A335">
        <v>355</v>
      </c>
      <c t="s" s="52" r="B335">
        <v>345</v>
      </c>
      <c s="3" r="C335">
        <v>37974</v>
      </c>
      <c s="3" r="D335">
        <v>37963</v>
      </c>
      <c s="3" r="E335"/>
      <c s="3" r="F335"/>
      <c s="3" r="G335"/>
      <c s="3" r="H335">
        <v>37971</v>
      </c>
      <c s="3" r="I335">
        <v>38057</v>
      </c>
      <c s="23" r="J335">
        <f>IF(AND(ISBLANK(E335),ISBLANK(F335),ISBLANK(G335),ISBLANK(H335),ISBLANK(I335)),"",(MIN(E335:I335)-C335))</f>
        <v>-3</v>
      </c>
      <c s="23" r="K335">
        <f>IF(ISBLANK(H335),"",IF(ISBLANK(C335),"",(H335-C335)))</f>
        <v>-3</v>
      </c>
      <c s="23" r="L335">
        <f>IF(ISBLANK(D335),"",IF(ISBLANK(H335),"",(H335-D335)))</f>
        <v>8</v>
      </c>
      <c s="3" r="M335">
        <v>38046</v>
      </c>
      <c t="str" s="24" r="N335">
        <f>IF(ISBLANK(H335),"No",IF((H335&lt;M335),"Yes","No"))</f>
        <v>Yes</v>
      </c>
      <c t="str" s="24" r="O335">
        <f>IF(AND(ISBLANK(H335),ISBLANK(I335)),"No",IF((MIN(H335:I335)&lt;M335),"Yes","No"))</f>
        <v>Yes</v>
      </c>
      <c s="23" r="P335">
        <f>IF(ISBLANK(I335),"",(I335-C335))</f>
        <v>83</v>
      </c>
      <c s="8" r="Q335"/>
      <c s="8" r="R335"/>
      <c s="42" r="S335"/>
    </row>
    <row r="336">
      <c t="s" s="30" r="A336">
        <v>356</v>
      </c>
      <c t="s" s="52" r="B336">
        <v>345</v>
      </c>
      <c s="3" r="C336">
        <v>37981</v>
      </c>
      <c s="3" r="D336">
        <v>37956</v>
      </c>
      <c s="3" r="E336"/>
      <c s="3" r="F336"/>
      <c s="3" r="G336"/>
      <c s="3" r="H336">
        <v>37969</v>
      </c>
      <c s="3" r="I336">
        <v>38056</v>
      </c>
      <c s="23" r="J336">
        <f>IF(AND(ISBLANK(E336),ISBLANK(F336),ISBLANK(G336),ISBLANK(H336),ISBLANK(I336)),"",(MIN(E336:I336)-C336))</f>
        <v>-12</v>
      </c>
      <c s="23" r="K336">
        <f>IF(ISBLANK(H336),"",IF(ISBLANK(C336),"",(H336-C336)))</f>
        <v>-12</v>
      </c>
      <c s="23" r="L336">
        <f>IF(ISBLANK(D336),"",IF(ISBLANK(H336),"",(H336-D336)))</f>
        <v>13</v>
      </c>
      <c s="3" r="M336">
        <v>38046</v>
      </c>
      <c t="str" s="24" r="N336">
        <f>IF(ISBLANK(H336),"No",IF((H336&lt;M336),"Yes","No"))</f>
        <v>Yes</v>
      </c>
      <c t="str" s="24" r="O336">
        <f>IF(AND(ISBLANK(H336),ISBLANK(I336)),"No",IF((MIN(H336:I336)&lt;M336),"Yes","No"))</f>
        <v>Yes</v>
      </c>
      <c s="23" r="P336">
        <f>IF(ISBLANK(I336),"",(I336-C336))</f>
        <v>75</v>
      </c>
      <c s="8" r="Q336"/>
      <c s="8" r="R336"/>
      <c s="42" r="S336"/>
    </row>
    <row r="337">
      <c t="s" s="30" r="A337">
        <v>357</v>
      </c>
      <c t="s" s="52" r="B337">
        <v>345</v>
      </c>
      <c s="3" r="C337">
        <v>37972</v>
      </c>
      <c s="3" r="D337"/>
      <c s="3" r="E337"/>
      <c s="3" r="F337">
        <v>37974</v>
      </c>
      <c s="3" r="G337">
        <v>38034</v>
      </c>
      <c s="3" r="H337">
        <v>38016</v>
      </c>
      <c s="3" r="I337">
        <v>38048</v>
      </c>
      <c s="23" r="J337">
        <f>IF(AND(ISBLANK(E337),ISBLANK(F337),ISBLANK(G337),ISBLANK(H337),ISBLANK(I337)),"",(MIN(E337:I337)-C337))</f>
        <v>2</v>
      </c>
      <c s="23" r="K337">
        <f>IF(ISBLANK(H337),"",IF(ISBLANK(C337),"",(H337-C337)))</f>
        <v>44</v>
      </c>
      <c t="str" s="23" r="L337">
        <f>IF(ISBLANK(D337),"",IF(ISBLANK(H337),"",(H337-D337)))</f>
        <v/>
      </c>
      <c s="3" r="M337">
        <v>38046</v>
      </c>
      <c t="str" s="24" r="N337">
        <f>IF(ISBLANK(H337),"No",IF((H337&lt;M337),"Yes","No"))</f>
        <v>Yes</v>
      </c>
      <c t="str" s="24" r="O337">
        <f>IF(AND(ISBLANK(H337),ISBLANK(I337)),"No",IF((MIN(H337:I337)&lt;M337),"Yes","No"))</f>
        <v>Yes</v>
      </c>
      <c s="23" r="P337">
        <f>IF(ISBLANK(I337),"",(I337-C337))</f>
        <v>76</v>
      </c>
      <c s="8" r="Q337"/>
      <c s="8" r="R337"/>
      <c s="42" r="S337"/>
    </row>
    <row s="21" customFormat="1" r="338">
      <c t="s" s="30" r="A338">
        <v>358</v>
      </c>
      <c t="s" s="52" r="B338">
        <v>345</v>
      </c>
      <c s="3" r="C338">
        <v>37967</v>
      </c>
      <c s="3" r="D338">
        <v>37960</v>
      </c>
      <c s="3" r="E338"/>
      <c s="3" r="F338"/>
      <c s="3" r="G338"/>
      <c s="3" r="H338">
        <v>37965</v>
      </c>
      <c s="3" r="I338">
        <v>38007</v>
      </c>
      <c s="23" r="J338">
        <f>IF(AND(ISBLANK(E338),ISBLANK(F338),ISBLANK(G338),ISBLANK(H338),ISBLANK(I338)),"",(MIN(E338:I338)-C338))</f>
        <v>-2</v>
      </c>
      <c s="23" r="K338">
        <f>IF(ISBLANK(H338),"",IF(ISBLANK(C338),"",(H338-C338)))</f>
        <v>-2</v>
      </c>
      <c s="23" r="L338">
        <f>IF(ISBLANK(D338),"",IF(ISBLANK(H338),"",(H338-D338)))</f>
        <v>5</v>
      </c>
      <c s="3" r="M338">
        <v>38046</v>
      </c>
      <c t="str" s="24" r="N338">
        <f>IF(ISBLANK(H338),"No",IF((H338&lt;M338),"Yes","No"))</f>
        <v>Yes</v>
      </c>
      <c t="str" s="24" r="O338">
        <f>IF(AND(ISBLANK(H338),ISBLANK(I338)),"No",IF((MIN(H338:I338)&lt;M338),"Yes","No"))</f>
        <v>Yes</v>
      </c>
      <c s="23" r="P338">
        <f>IF(ISBLANK(I338),"",(I338-C338))</f>
        <v>40</v>
      </c>
      <c s="8" r="Q338"/>
      <c s="8" r="R338"/>
      <c s="48" r="S338"/>
    </row>
    <row s="21" customFormat="1" r="339">
      <c t="s" s="30" r="A339">
        <v>359</v>
      </c>
      <c t="s" s="52" r="B339">
        <v>345</v>
      </c>
      <c s="3" r="C339">
        <v>37939</v>
      </c>
      <c s="3" r="D339">
        <v>37970</v>
      </c>
      <c s="3" r="E339"/>
      <c s="3" r="F339">
        <v>37942</v>
      </c>
      <c s="3" r="G339"/>
      <c s="3" r="H339">
        <v>37978</v>
      </c>
      <c s="3" r="I339">
        <v>38038</v>
      </c>
      <c s="23" r="J339">
        <f>IF(AND(ISBLANK(E339),ISBLANK(F339),ISBLANK(G339),ISBLANK(H339),ISBLANK(I339)),"",(MIN(E339:I339)-C339))</f>
        <v>3</v>
      </c>
      <c s="23" r="K339">
        <f>IF(ISBLANK(H339),"",IF(ISBLANK(C339),"",(H339-C339)))</f>
        <v>39</v>
      </c>
      <c s="23" r="L339">
        <f>IF(ISBLANK(D339),"",IF(ISBLANK(H339),"",(H339-D339)))</f>
        <v>8</v>
      </c>
      <c s="3" r="M339">
        <v>38046</v>
      </c>
      <c t="str" s="24" r="N339">
        <f>IF(ISBLANK(H339),"No",IF((H339&lt;M339),"Yes","No"))</f>
        <v>Yes</v>
      </c>
      <c t="str" s="24" r="O339">
        <f>IF(AND(ISBLANK(H339),ISBLANK(I339)),"No",IF((MIN(H339:I339)&lt;M339),"Yes","No"))</f>
        <v>Yes</v>
      </c>
      <c s="23" r="P339">
        <f>IF(ISBLANK(I339),"",(I339-C339))</f>
        <v>99</v>
      </c>
      <c s="8" r="Q339"/>
      <c s="8" r="R339"/>
      <c s="48" r="S339"/>
    </row>
    <row s="10" customFormat="1" r="340">
      <c t="s" s="30" r="A340">
        <v>360</v>
      </c>
      <c t="s" s="52" r="B340">
        <v>345</v>
      </c>
      <c s="3" r="C340">
        <v>37979</v>
      </c>
      <c s="3" r="D340">
        <v>37966</v>
      </c>
      <c s="3" r="E340"/>
      <c s="3" r="F340"/>
      <c s="3" r="G340"/>
      <c s="3" r="H340">
        <v>37979</v>
      </c>
      <c s="3" r="I340">
        <v>38101</v>
      </c>
      <c s="23" r="J340">
        <f>IF(AND(ISBLANK(E340),ISBLANK(F340),ISBLANK(G340),ISBLANK(H340),ISBLANK(I340)),"",(MIN(E340:I340)-C340))</f>
        <v>0</v>
      </c>
      <c s="23" r="K340">
        <f>IF(ISBLANK(H340),"",IF(ISBLANK(C340),"",(H340-C340)))</f>
        <v>0</v>
      </c>
      <c s="23" r="L340">
        <f>IF(ISBLANK(D340),"",IF(ISBLANK(H340),"",(H340-D340)))</f>
        <v>13</v>
      </c>
      <c s="3" r="M340">
        <v>38046</v>
      </c>
      <c t="str" s="24" r="N340">
        <f>IF(ISBLANK(H340),"No",IF((H340&lt;M340),"Yes","No"))</f>
        <v>Yes</v>
      </c>
      <c t="str" s="24" r="O340">
        <f>IF(AND(ISBLANK(H340),ISBLANK(I340)),"No",IF((MIN(H340:I340)&lt;M340),"Yes","No"))</f>
        <v>Yes</v>
      </c>
      <c s="23" r="P340">
        <f>IF(ISBLANK(I340),"",(I340-C340))</f>
        <v>122</v>
      </c>
      <c s="8" r="Q340"/>
      <c s="8" r="R340"/>
      <c s="27" r="S340"/>
    </row>
    <row s="7" customFormat="1" r="341">
      <c t="s" s="37" r="A341">
        <v>361</v>
      </c>
      <c t="s" s="52" r="B341">
        <v>345</v>
      </c>
      <c s="3" r="C341">
        <v>37902</v>
      </c>
      <c s="3" r="D341">
        <v>37966</v>
      </c>
      <c s="3" r="E341"/>
      <c s="3" r="F341">
        <v>37912</v>
      </c>
      <c s="3" r="G341"/>
      <c s="3" r="H341">
        <v>37979</v>
      </c>
      <c s="3" r="I341">
        <v>38098</v>
      </c>
      <c s="23" r="J341">
        <f>IF(AND(ISBLANK(E341),ISBLANK(F341),ISBLANK(G341),ISBLANK(H341),ISBLANK(I341)),"",(MIN(E341:I341)-C341))</f>
        <v>10</v>
      </c>
      <c s="23" r="K341">
        <f>IF(ISBLANK(H341),"",IF(ISBLANK(C341),"",(H341-C341)))</f>
        <v>77</v>
      </c>
      <c s="23" r="L341">
        <f>IF(ISBLANK(D341),"",IF(ISBLANK(H341),"",(H341-D341)))</f>
        <v>13</v>
      </c>
      <c s="3" r="M341">
        <v>38046</v>
      </c>
      <c t="str" s="24" r="N341">
        <f>IF(ISBLANK(H341),"No",IF((H341&lt;M341),"Yes","No"))</f>
        <v>Yes</v>
      </c>
      <c t="str" s="24" r="O341">
        <f>IF(AND(ISBLANK(H341),ISBLANK(I341)),"No",IF((MIN(H341:I341)&lt;M341),"Yes","No"))</f>
        <v>Yes</v>
      </c>
      <c s="23" r="P341">
        <f>IF(ISBLANK(I341),"",(I341-C341))</f>
        <v>196</v>
      </c>
      <c s="19" r="Q341"/>
      <c s="19" r="R341"/>
      <c s="2" r="S341"/>
    </row>
    <row r="342">
      <c t="s" s="30" r="A342">
        <v>362</v>
      </c>
      <c t="s" s="52" r="B342">
        <v>345</v>
      </c>
      <c s="3" r="C342">
        <v>37911</v>
      </c>
      <c s="3" r="D342">
        <v>37946</v>
      </c>
      <c s="3" r="E342"/>
      <c s="3" r="F342"/>
      <c s="3" r="G342"/>
      <c s="3" r="H342">
        <v>37952</v>
      </c>
      <c s="3" r="I342">
        <v>38022</v>
      </c>
      <c s="23" r="J342">
        <f>IF(AND(ISBLANK(E342),ISBLANK(F342),ISBLANK(G342),ISBLANK(H342),ISBLANK(I342)),"",(MIN(E342:I342)-C342))</f>
        <v>41</v>
      </c>
      <c s="23" r="K342">
        <f>IF(ISBLANK(H342),"",IF(ISBLANK(C342),"",(H342-C342)))</f>
        <v>41</v>
      </c>
      <c s="23" r="L342">
        <f>IF(ISBLANK(D342),"",IF(ISBLANK(H342),"",(H342-D342)))</f>
        <v>6</v>
      </c>
      <c s="3" r="M342">
        <v>38046</v>
      </c>
      <c t="str" s="24" r="N342">
        <f>IF(ISBLANK(H342),"No",IF((H342&lt;M342),"Yes","No"))</f>
        <v>Yes</v>
      </c>
      <c t="str" s="24" r="O342">
        <f>IF(AND(ISBLANK(H342),ISBLANK(I342)),"No",IF((MIN(H342:I342)&lt;M342),"Yes","No"))</f>
        <v>Yes</v>
      </c>
      <c s="23" r="P342">
        <f>IF(ISBLANK(I342),"",(I342-C342))</f>
        <v>111</v>
      </c>
      <c s="8" r="Q342"/>
      <c s="8" r="R342"/>
      <c s="42" r="S342"/>
    </row>
    <row r="343">
      <c t="s" s="30" r="A343">
        <v>363</v>
      </c>
      <c t="s" s="52" r="B343">
        <v>345</v>
      </c>
      <c s="3" r="C343">
        <v>37811</v>
      </c>
      <c s="3" r="D343">
        <v>37978</v>
      </c>
      <c s="3" r="E343"/>
      <c s="3" r="F343">
        <v>37813</v>
      </c>
      <c s="3" r="G343">
        <v>37878</v>
      </c>
      <c s="3" r="H343">
        <v>37879</v>
      </c>
      <c s="3" r="I343">
        <v>37932</v>
      </c>
      <c s="23" r="J343">
        <f>IF(AND(ISBLANK(E343),ISBLANK(F343),ISBLANK(G343),ISBLANK(H343),ISBLANK(I343)),"",(MIN(E343:I343)-C343))</f>
        <v>2</v>
      </c>
      <c s="23" r="K343">
        <f>IF(ISBLANK(H343),"",IF(ISBLANK(C343),"",(H343-C343)))</f>
        <v>68</v>
      </c>
      <c s="23" r="L343">
        <f>IF(ISBLANK(D343),"",IF(ISBLANK(H343),"",(H343-D343)))</f>
        <v>-99</v>
      </c>
      <c s="3" r="M343">
        <v>38046</v>
      </c>
      <c t="str" s="24" r="N343">
        <f>IF(ISBLANK(H343),"No",IF((H343&lt;M343),"Yes","No"))</f>
        <v>Yes</v>
      </c>
      <c t="str" s="24" r="O343">
        <f>IF(AND(ISBLANK(H343),ISBLANK(I343)),"No",IF((MIN(H343:I343)&lt;M343),"Yes","No"))</f>
        <v>Yes</v>
      </c>
      <c s="23" r="P343">
        <f>IF(ISBLANK(I343),"",(I343-C343))</f>
        <v>121</v>
      </c>
      <c s="8" r="Q343"/>
      <c s="8" r="R343"/>
      <c s="42" r="S343"/>
    </row>
    <row r="344">
      <c t="s" s="30" r="A344">
        <v>364</v>
      </c>
      <c t="s" s="52" r="B344">
        <v>345</v>
      </c>
      <c s="3" r="C344">
        <v>37827</v>
      </c>
      <c s="3" r="D344">
        <v>37974</v>
      </c>
      <c s="3" r="E344"/>
      <c s="3" r="F344">
        <v>37831</v>
      </c>
      <c s="3" r="G344"/>
      <c s="3" r="H344">
        <v>37898</v>
      </c>
      <c s="3" r="I344">
        <v>37953</v>
      </c>
      <c s="23" r="J344">
        <f>IF(AND(ISBLANK(E344),ISBLANK(F344),ISBLANK(G344),ISBLANK(H344),ISBLANK(I344)),"",(MIN(E344:I344)-C344))</f>
        <v>4</v>
      </c>
      <c s="23" r="K344">
        <f>IF(ISBLANK(H344),"",IF(ISBLANK(C344),"",(H344-C344)))</f>
        <v>71</v>
      </c>
      <c s="23" r="L344">
        <f>IF(ISBLANK(D344),"",IF(ISBLANK(H344),"",(H344-D344)))</f>
        <v>-76</v>
      </c>
      <c s="3" r="M344">
        <v>38046</v>
      </c>
      <c t="str" s="24" r="N344">
        <f>IF(ISBLANK(H344),"No",IF((H344&lt;M344),"Yes","No"))</f>
        <v>Yes</v>
      </c>
      <c t="str" s="24" r="O344">
        <f>IF(AND(ISBLANK(H344),ISBLANK(I344)),"No",IF((MIN(H344:I344)&lt;M344),"Yes","No"))</f>
        <v>Yes</v>
      </c>
      <c s="23" r="P344">
        <f>IF(ISBLANK(I344),"",(I344-C344))</f>
        <v>126</v>
      </c>
      <c s="8" r="Q344"/>
      <c s="8" r="R344"/>
      <c s="42" r="S344"/>
    </row>
    <row r="345">
      <c t="s" s="30" r="A345">
        <v>365</v>
      </c>
      <c t="s" s="52" r="B345">
        <v>345</v>
      </c>
      <c s="3" r="C345">
        <v>37967</v>
      </c>
      <c s="3" r="D345">
        <v>37972</v>
      </c>
      <c s="3" r="E345"/>
      <c s="3" r="F345">
        <v>37971</v>
      </c>
      <c s="3" r="G345"/>
      <c s="3" r="H345">
        <v>37980</v>
      </c>
      <c s="3" r="I345">
        <v>38051</v>
      </c>
      <c s="23" r="J345">
        <f>IF(AND(ISBLANK(E345),ISBLANK(F345),ISBLANK(G345),ISBLANK(H345),ISBLANK(I345)),"",(MIN(E345:I345)-C345))</f>
        <v>4</v>
      </c>
      <c s="23" r="K345">
        <f>IF(ISBLANK(H345),"",IF(ISBLANK(C345),"",(H345-C345)))</f>
        <v>13</v>
      </c>
      <c s="23" r="L345">
        <f>IF(ISBLANK(D345),"",IF(ISBLANK(H345),"",(H345-D345)))</f>
        <v>8</v>
      </c>
      <c s="3" r="M345">
        <v>38046</v>
      </c>
      <c t="str" s="24" r="N345">
        <f>IF(ISBLANK(H345),"No",IF((H345&lt;M345),"Yes","No"))</f>
        <v>Yes</v>
      </c>
      <c t="str" s="24" r="O345">
        <f>IF(AND(ISBLANK(H345),ISBLANK(I345)),"No",IF((MIN(H345:I345)&lt;M345),"Yes","No"))</f>
        <v>Yes</v>
      </c>
      <c s="23" r="P345">
        <f>IF(ISBLANK(I345),"",(I345-C345))</f>
        <v>84</v>
      </c>
      <c s="8" r="Q345"/>
      <c s="8" r="R345"/>
      <c s="42" r="S345"/>
    </row>
    <row r="346">
      <c t="s" s="30" r="A346">
        <v>366</v>
      </c>
      <c t="s" s="52" r="B346">
        <v>345</v>
      </c>
      <c s="3" r="C346">
        <v>37976</v>
      </c>
      <c s="3" r="D346">
        <v>37974</v>
      </c>
      <c s="3" r="E346"/>
      <c s="3" r="F346"/>
      <c s="3" r="G346"/>
      <c s="3" r="H346">
        <v>37970</v>
      </c>
      <c s="3" r="I346">
        <v>38175</v>
      </c>
      <c s="23" r="J346">
        <f>IF(AND(ISBLANK(E346),ISBLANK(F346),ISBLANK(G346),ISBLANK(H346),ISBLANK(I346)),"",(MIN(E346:I346)-C346))</f>
        <v>-6</v>
      </c>
      <c s="23" r="K346">
        <f>IF(ISBLANK(H346),"",IF(ISBLANK(C346),"",(H346-C346)))</f>
        <v>-6</v>
      </c>
      <c s="23" r="L346">
        <f>IF(ISBLANK(D346),"",IF(ISBLANK(H346),"",(H346-D346)))</f>
        <v>-4</v>
      </c>
      <c s="3" r="M346">
        <v>38046</v>
      </c>
      <c t="str" s="24" r="N346">
        <f>IF(ISBLANK(H346),"No",IF((H346&lt;M346),"Yes","No"))</f>
        <v>Yes</v>
      </c>
      <c t="str" s="24" r="O346">
        <f>IF(AND(ISBLANK(H346),ISBLANK(I346)),"No",IF((MIN(H346:I346)&lt;M346),"Yes","No"))</f>
        <v>Yes</v>
      </c>
      <c s="23" r="P346">
        <f>IF(ISBLANK(I346),"",(I346-C346))</f>
        <v>199</v>
      </c>
      <c s="8" r="Q346"/>
      <c s="8" r="R346"/>
      <c s="42" r="S346"/>
    </row>
    <row s="21" customFormat="1" r="347">
      <c t="s" s="30" r="A347">
        <v>367</v>
      </c>
      <c t="s" s="52" r="B347">
        <v>345</v>
      </c>
      <c s="3" r="C347">
        <v>37951</v>
      </c>
      <c s="3" r="D347">
        <v>37947</v>
      </c>
      <c s="3" r="E347"/>
      <c s="3" r="F347"/>
      <c s="3" r="G347"/>
      <c s="3" r="H347">
        <v>37953</v>
      </c>
      <c s="3" r="I347">
        <v>38074</v>
      </c>
      <c s="23" r="J347">
        <f>IF(AND(ISBLANK(E347),ISBLANK(F347),ISBLANK(G347),ISBLANK(H347),ISBLANK(I347)),"",(MIN(E347:I347)-C347))</f>
        <v>2</v>
      </c>
      <c s="23" r="K347">
        <f>IF(ISBLANK(H347),"",IF(ISBLANK(C347),"",(H347-C347)))</f>
        <v>2</v>
      </c>
      <c s="23" r="L347">
        <f>IF(ISBLANK(D347),"",IF(ISBLANK(H347),"",(H347-D347)))</f>
        <v>6</v>
      </c>
      <c s="3" r="M347">
        <v>38046</v>
      </c>
      <c t="str" s="24" r="N347">
        <f>IF(ISBLANK(H347),"No",IF((H347&lt;M347),"Yes","No"))</f>
        <v>Yes</v>
      </c>
      <c t="str" s="24" r="O347">
        <f>IF(AND(ISBLANK(H347),ISBLANK(I347)),"No",IF((MIN(H347:I347)&lt;M347),"Yes","No"))</f>
        <v>Yes</v>
      </c>
      <c s="23" r="P347">
        <f>IF(ISBLANK(I347),"",(I347-C347))</f>
        <v>123</v>
      </c>
      <c s="8" r="Q347"/>
      <c s="8" r="R347"/>
      <c s="48" r="S347"/>
    </row>
    <row s="21" customFormat="1" r="348">
      <c t="s" s="30" r="A348">
        <v>368</v>
      </c>
      <c t="s" s="52" r="B348">
        <v>345</v>
      </c>
      <c s="3" r="C348">
        <v>37960</v>
      </c>
      <c s="3" r="D348">
        <v>37972</v>
      </c>
      <c s="3" r="E348"/>
      <c s="3" r="F348">
        <v>37961</v>
      </c>
      <c s="3" r="G348">
        <v>37995</v>
      </c>
      <c s="3" r="H348">
        <v>37979</v>
      </c>
      <c s="3" r="I348">
        <v>38064</v>
      </c>
      <c s="23" r="J348">
        <f>IF(AND(ISBLANK(E348),ISBLANK(F348),ISBLANK(G348),ISBLANK(H348),ISBLANK(I348)),"",(MIN(E348:I348)-C348))</f>
        <v>1</v>
      </c>
      <c s="23" r="K348">
        <f>IF(ISBLANK(H348),"",IF(ISBLANK(C348),"",(H348-C348)))</f>
        <v>19</v>
      </c>
      <c s="23" r="L348">
        <f>IF(ISBLANK(D348),"",IF(ISBLANK(H348),"",(H348-D348)))</f>
        <v>7</v>
      </c>
      <c s="3" r="M348">
        <v>38046</v>
      </c>
      <c t="str" s="24" r="N348">
        <f>IF(ISBLANK(H348),"No",IF((H348&lt;M348),"Yes","No"))</f>
        <v>Yes</v>
      </c>
      <c t="str" s="24" r="O348">
        <f>IF(AND(ISBLANK(H348),ISBLANK(I348)),"No",IF((MIN(H348:I348)&lt;M348),"Yes","No"))</f>
        <v>Yes</v>
      </c>
      <c s="23" r="P348">
        <f>IF(ISBLANK(I348),"",(I348-C348))</f>
        <v>104</v>
      </c>
      <c s="8" r="Q348"/>
      <c s="8" r="R348"/>
      <c s="48" r="S348"/>
    </row>
    <row r="349">
      <c t="s" s="30" r="A349">
        <v>369</v>
      </c>
      <c t="s" s="52" r="B349">
        <v>345</v>
      </c>
      <c s="3" r="C349">
        <v>37951</v>
      </c>
      <c s="3" r="D349">
        <v>37971</v>
      </c>
      <c s="3" r="E349"/>
      <c s="3" r="F349"/>
      <c s="3" r="G349"/>
      <c s="3" r="H349"/>
      <c s="3" r="I349">
        <v>37949</v>
      </c>
      <c s="23" r="J349">
        <f>IF(AND(ISBLANK(E349),ISBLANK(F349),ISBLANK(G349),ISBLANK(H349),ISBLANK(I349)),"",(MIN(E349:I349)-C349))</f>
        <v>-2</v>
      </c>
      <c t="str" s="23" r="K349">
        <f>IF(ISBLANK(H349),"",IF(ISBLANK(C349),"",(H349-C349)))</f>
        <v/>
      </c>
      <c t="str" s="23" r="L349">
        <f>IF(ISBLANK(D349),"",IF(ISBLANK(H349),"",(H349-D349)))</f>
        <v/>
      </c>
      <c s="3" r="M349">
        <v>38046</v>
      </c>
      <c t="str" s="24" r="N349">
        <f>IF(ISBLANK(H349),"No",IF((H349&lt;M349),"Yes","No"))</f>
        <v>No</v>
      </c>
      <c t="str" s="24" r="O349">
        <f>IF(AND(ISBLANK(H349),ISBLANK(I349)),"No",IF((MIN(H349:I349)&lt;M349),"Yes","No"))</f>
        <v>Yes</v>
      </c>
      <c s="23" r="P349">
        <f>IF(ISBLANK(I349),"",(I349-C349))</f>
        <v>-2</v>
      </c>
      <c s="8" r="Q349"/>
      <c s="8" r="R349"/>
      <c s="42" r="S349"/>
    </row>
    <row r="350">
      <c t="s" s="30" r="A350">
        <v>370</v>
      </c>
      <c t="s" s="52" r="B350">
        <v>345</v>
      </c>
      <c s="3" r="C350">
        <v>37853</v>
      </c>
      <c s="3" r="D350">
        <v>37951</v>
      </c>
      <c s="3" r="E350"/>
      <c s="3" r="F350"/>
      <c s="3" r="G350"/>
      <c s="3" r="H350">
        <v>37956</v>
      </c>
      <c s="3" r="I350">
        <v>37999</v>
      </c>
      <c s="23" r="J350">
        <f>IF(AND(ISBLANK(E350),ISBLANK(F350),ISBLANK(G350),ISBLANK(H350),ISBLANK(I350)),"",(MIN(E350:I350)-C350))</f>
        <v>103</v>
      </c>
      <c s="23" r="K350">
        <f>IF(ISBLANK(H350),"",IF(ISBLANK(C350),"",(H350-C350)))</f>
        <v>103</v>
      </c>
      <c s="23" r="L350">
        <f>IF(ISBLANK(D350),"",IF(ISBLANK(H350),"",(H350-D350)))</f>
        <v>5</v>
      </c>
      <c s="3" r="M350">
        <v>38046</v>
      </c>
      <c t="str" s="24" r="N350">
        <f>IF(ISBLANK(H350),"No",IF((H350&lt;M350),"Yes","No"))</f>
        <v>Yes</v>
      </c>
      <c t="str" s="24" r="O350">
        <f>IF(AND(ISBLANK(H350),ISBLANK(I350)),"No",IF((MIN(H350:I350)&lt;M350),"Yes","No"))</f>
        <v>Yes</v>
      </c>
      <c s="23" r="P350">
        <f>IF(ISBLANK(I350),"",(I350-C350))</f>
        <v>146</v>
      </c>
      <c s="8" r="Q350"/>
      <c s="8" r="R350"/>
      <c s="42" r="S350"/>
    </row>
    <row r="351">
      <c t="s" s="30" r="A351">
        <v>371</v>
      </c>
      <c t="s" s="52" r="B351">
        <v>345</v>
      </c>
      <c s="3" r="C351">
        <v>37778</v>
      </c>
      <c s="3" r="D351">
        <v>37966</v>
      </c>
      <c s="3" r="E351"/>
      <c s="3" r="F351"/>
      <c s="3" r="G351"/>
      <c s="3" r="H351">
        <v>37800</v>
      </c>
      <c s="3" r="I351">
        <v>37915</v>
      </c>
      <c s="23" r="J351">
        <f>IF(AND(ISBLANK(E351),ISBLANK(F351),ISBLANK(G351),ISBLANK(H351),ISBLANK(I351)),"",(MIN(E351:I351)-C351))</f>
        <v>22</v>
      </c>
      <c s="23" r="K351">
        <f>IF(ISBLANK(H351),"",IF(ISBLANK(C351),"",(H351-C351)))</f>
        <v>22</v>
      </c>
      <c s="23" r="L351">
        <f>IF(ISBLANK(D351),"",IF(ISBLANK(H351),"",(H351-D351)))</f>
        <v>-166</v>
      </c>
      <c s="3" r="M351">
        <v>38046</v>
      </c>
      <c t="str" s="24" r="N351">
        <f>IF(ISBLANK(H351),"No",IF((H351&lt;M351),"Yes","No"))</f>
        <v>Yes</v>
      </c>
      <c t="str" s="24" r="O351">
        <f>IF(AND(ISBLANK(H351),ISBLANK(I351)),"No",IF((MIN(H351:I351)&lt;M351),"Yes","No"))</f>
        <v>Yes</v>
      </c>
      <c s="23" r="P351">
        <f>IF(ISBLANK(I351),"",(I351-C351))</f>
        <v>137</v>
      </c>
      <c s="8" r="Q351"/>
      <c s="8" r="R351"/>
      <c s="42" r="S351"/>
    </row>
    <row s="21" customFormat="1" r="352">
      <c t="s" s="30" r="A352">
        <v>372</v>
      </c>
      <c t="s" s="52" r="B352">
        <v>373</v>
      </c>
      <c s="3" r="C352">
        <v>37568</v>
      </c>
      <c s="3" r="D352"/>
      <c s="3" r="E352"/>
      <c s="3" r="F352">
        <v>37566</v>
      </c>
      <c s="3" r="G352"/>
      <c s="3" r="H352">
        <v>37629</v>
      </c>
      <c s="3" r="I352">
        <v>37630</v>
      </c>
      <c s="23" r="J352">
        <f>IF(AND(ISBLANK(E352),ISBLANK(F352),ISBLANK(G352),ISBLANK(H352),ISBLANK(I352)),"",(MIN(E352:I352)-C352))</f>
        <v>-2</v>
      </c>
      <c s="23" r="K352">
        <f>IF(ISBLANK(H352),"",IF(ISBLANK(C352),"",(H352-C352)))</f>
        <v>61</v>
      </c>
      <c t="str" s="23" r="L352">
        <f>IF(ISBLANK(D352),"",IF(ISBLANK(H352),"",(H352-D352)))</f>
        <v/>
      </c>
      <c s="3" r="M352">
        <v>37703</v>
      </c>
      <c t="str" s="24" r="N352">
        <f>IF(ISBLANK(H352),"No",IF((H352&lt;M352),"Yes","No"))</f>
        <v>Yes</v>
      </c>
      <c t="str" s="24" r="O352">
        <f>IF(AND(ISBLANK(H352),ISBLANK(I352)),"No",IF((MIN(H352:I352)&lt;M352),"Yes","No"))</f>
        <v>Yes</v>
      </c>
      <c s="23" r="P352">
        <f>IF(ISBLANK(I352),"",(I352-C352))</f>
        <v>62</v>
      </c>
      <c s="8" r="Q352"/>
      <c s="8" r="R352"/>
      <c s="48" r="S352"/>
    </row>
    <row s="21" customFormat="1" r="353">
      <c t="s" s="30" r="A353">
        <v>374</v>
      </c>
      <c t="s" s="52" r="B353">
        <v>373</v>
      </c>
      <c s="3" r="C353">
        <v>37393</v>
      </c>
      <c s="3" r="D353"/>
      <c s="3" r="E353">
        <v>37370</v>
      </c>
      <c s="3" r="F353"/>
      <c s="3" r="G353"/>
      <c s="3" r="H353">
        <v>37462</v>
      </c>
      <c s="3" r="I353">
        <v>37481</v>
      </c>
      <c s="23" r="J353">
        <f>IF(AND(ISBLANK(E353),ISBLANK(F353),ISBLANK(G353),ISBLANK(H353),ISBLANK(I353)),"",(MIN(E353:I353)-C353))</f>
        <v>-23</v>
      </c>
      <c s="23" r="K353">
        <f>IF(ISBLANK(H353),"",IF(ISBLANK(C353),"",(H353-C353)))</f>
        <v>69</v>
      </c>
      <c t="str" s="23" r="L353">
        <f>IF(ISBLANK(D353),"",IF(ISBLANK(H353),"",(H353-D353)))</f>
        <v/>
      </c>
      <c s="3" r="M353">
        <v>37703</v>
      </c>
      <c t="str" s="24" r="N353">
        <f>IF(ISBLANK(H353),"No",IF((H353&lt;M353),"Yes","No"))</f>
        <v>Yes</v>
      </c>
      <c t="str" s="24" r="O353">
        <f>IF(AND(ISBLANK(H353),ISBLANK(I353)),"No",IF((MIN(H353:I353)&lt;M353),"Yes","No"))</f>
        <v>Yes</v>
      </c>
      <c s="23" r="P353">
        <f>IF(ISBLANK(I353),"",(I353-C353))</f>
        <v>88</v>
      </c>
      <c s="8" r="Q353"/>
      <c s="8" r="R353"/>
      <c s="48" r="S353"/>
    </row>
    <row r="354">
      <c t="s" s="30" r="A354">
        <v>375</v>
      </c>
      <c t="s" s="52" r="B354">
        <v>373</v>
      </c>
      <c s="3" r="C354">
        <v>37603</v>
      </c>
      <c s="3" r="D354">
        <v>37611</v>
      </c>
      <c s="3" r="E354"/>
      <c s="3" r="F354"/>
      <c s="3" r="G354"/>
      <c s="3" r="H354">
        <v>37616</v>
      </c>
      <c s="3" r="I354">
        <v>37641</v>
      </c>
      <c s="23" r="J354">
        <f>IF(AND(ISBLANK(E354),ISBLANK(F354),ISBLANK(G354),ISBLANK(H354),ISBLANK(I354)),"",(MIN(E354:I354)-C354))</f>
        <v>13</v>
      </c>
      <c s="23" r="K354">
        <f>IF(ISBLANK(H354),"",IF(ISBLANK(C354),"",(H354-C354)))</f>
        <v>13</v>
      </c>
      <c s="23" r="L354">
        <f>IF(ISBLANK(D354),"",IF(ISBLANK(H354),"",(H354-D354)))</f>
        <v>5</v>
      </c>
      <c s="3" r="M354">
        <v>37703</v>
      </c>
      <c t="str" s="24" r="N354">
        <f>IF(ISBLANK(H354),"No",IF((H354&lt;M354),"Yes","No"))</f>
        <v>Yes</v>
      </c>
      <c t="str" s="24" r="O354">
        <f>IF(AND(ISBLANK(H354),ISBLANK(I354)),"No",IF((MIN(H354:I354)&lt;M354),"Yes","No"))</f>
        <v>Yes</v>
      </c>
      <c s="23" r="P354">
        <f>IF(ISBLANK(I354),"",(I354-C354))</f>
        <v>38</v>
      </c>
      <c s="8" r="Q354"/>
      <c s="8" r="R354"/>
      <c s="42" r="S354"/>
    </row>
    <row s="21" customFormat="1" r="355">
      <c t="s" s="30" r="A355">
        <v>376</v>
      </c>
      <c t="s" s="52" r="B355">
        <v>373</v>
      </c>
      <c s="3" r="C355">
        <v>37596</v>
      </c>
      <c s="3" r="D355">
        <v>37608</v>
      </c>
      <c s="3" r="E355"/>
      <c s="3" r="F355"/>
      <c s="3" r="G355"/>
      <c s="3" r="H355">
        <v>37604</v>
      </c>
      <c s="3" r="I355">
        <v>37750</v>
      </c>
      <c s="23" r="J355">
        <f>IF(AND(ISBLANK(E355),ISBLANK(F355),ISBLANK(G355),ISBLANK(H355),ISBLANK(I355)),"",(MIN(E355:I355)-C355))</f>
        <v>8</v>
      </c>
      <c s="23" r="K355">
        <f>IF(ISBLANK(H355),"",IF(ISBLANK(C355),"",(H355-C355)))</f>
        <v>8</v>
      </c>
      <c s="23" r="L355">
        <f>IF(ISBLANK(D355),"",IF(ISBLANK(H355),"",(H355-D355)))</f>
        <v>-4</v>
      </c>
      <c s="3" r="M355">
        <v>37703</v>
      </c>
      <c t="str" s="24" r="N355">
        <f>IF(ISBLANK(H355),"No",IF((H355&lt;M355),"Yes","No"))</f>
        <v>Yes</v>
      </c>
      <c t="str" s="24" r="O355">
        <f>IF(AND(ISBLANK(H355),ISBLANK(I355)),"No",IF((MIN(H355:I355)&lt;M355),"Yes","No"))</f>
        <v>Yes</v>
      </c>
      <c s="23" r="P355">
        <f>IF(ISBLANK(I355),"",(I355-C355))</f>
        <v>154</v>
      </c>
      <c s="8" r="Q355"/>
      <c s="8" r="R355"/>
      <c s="48" r="S355"/>
    </row>
    <row r="356">
      <c t="s" s="30" r="A356">
        <v>377</v>
      </c>
      <c t="s" s="52" r="B356">
        <v>373</v>
      </c>
      <c s="3" r="C356">
        <v>37615</v>
      </c>
      <c s="3" r="D356"/>
      <c s="3" r="E356"/>
      <c s="3" r="F356">
        <v>37622</v>
      </c>
      <c s="3" r="G356"/>
      <c s="3" r="H356">
        <v>37625</v>
      </c>
      <c s="3" r="I356">
        <v>37707</v>
      </c>
      <c s="23" r="J356">
        <f>IF(AND(ISBLANK(E356),ISBLANK(F356),ISBLANK(G356),ISBLANK(H356),ISBLANK(I356)),"",(MIN(E356:I356)-C356))</f>
        <v>7</v>
      </c>
      <c s="23" r="K356">
        <f>IF(ISBLANK(H356),"",IF(ISBLANK(C356),"",(H356-C356)))</f>
        <v>10</v>
      </c>
      <c t="str" s="23" r="L356">
        <f>IF(ISBLANK(D356),"",IF(ISBLANK(H356),"",(H356-D356)))</f>
        <v/>
      </c>
      <c s="3" r="M356">
        <v>37703</v>
      </c>
      <c t="str" s="24" r="N356">
        <f>IF(ISBLANK(H356),"No",IF((H356&lt;M356),"Yes","No"))</f>
        <v>Yes</v>
      </c>
      <c t="str" s="24" r="O356">
        <f>IF(AND(ISBLANK(H356),ISBLANK(I356)),"No",IF((MIN(H356:I356)&lt;M356),"Yes","No"))</f>
        <v>Yes</v>
      </c>
      <c s="23" r="P356">
        <f>IF(ISBLANK(I356),"",(I356-C356))</f>
        <v>92</v>
      </c>
      <c s="8" r="Q356"/>
      <c s="8" r="R356"/>
      <c s="42" r="S356"/>
    </row>
    <row s="21" customFormat="1" r="357">
      <c t="s" s="30" r="A357">
        <v>378</v>
      </c>
      <c t="s" s="52" r="B357">
        <v>373</v>
      </c>
      <c s="3" r="C357">
        <v>37617</v>
      </c>
      <c s="3" r="D357">
        <v>37630</v>
      </c>
      <c s="3" r="E357"/>
      <c s="3" r="F357">
        <v>37626</v>
      </c>
      <c s="3" r="G357"/>
      <c s="3" r="H357">
        <v>37626</v>
      </c>
      <c s="3" r="I357">
        <v>37816</v>
      </c>
      <c s="23" r="J357">
        <f>IF(AND(ISBLANK(E357),ISBLANK(F357),ISBLANK(G357),ISBLANK(H357),ISBLANK(I357)),"",(MIN(E357:I357)-C357))</f>
        <v>9</v>
      </c>
      <c s="23" r="K357">
        <f>IF(ISBLANK(H357),"",IF(ISBLANK(C357),"",(H357-C357)))</f>
        <v>9</v>
      </c>
      <c s="23" r="L357">
        <f>IF(ISBLANK(D357),"",IF(ISBLANK(H357),"",(H357-D357)))</f>
        <v>-4</v>
      </c>
      <c s="3" r="M357">
        <v>37703</v>
      </c>
      <c t="str" s="24" r="N357">
        <f>IF(ISBLANK(H357),"No",IF((H357&lt;M357),"Yes","No"))</f>
        <v>Yes</v>
      </c>
      <c t="str" s="24" r="O357">
        <f>IF(AND(ISBLANK(H357),ISBLANK(I357)),"No",IF((MIN(H357:I357)&lt;M357),"Yes","No"))</f>
        <v>Yes</v>
      </c>
      <c s="23" r="P357">
        <f>IF(ISBLANK(I357),"",(I357-C357))</f>
        <v>199</v>
      </c>
      <c s="8" r="Q357"/>
      <c s="8" r="R357"/>
      <c s="48" r="S357"/>
    </row>
    <row s="21" customFormat="1" r="358">
      <c t="s" s="30" r="A358">
        <v>379</v>
      </c>
      <c t="s" s="52" r="B358">
        <v>373</v>
      </c>
      <c s="3" r="C358">
        <v>37568</v>
      </c>
      <c s="3" r="D358">
        <v>37609</v>
      </c>
      <c s="3" r="E358"/>
      <c s="3" r="F358"/>
      <c s="3" r="G358"/>
      <c s="3" r="H358">
        <v>37611</v>
      </c>
      <c s="3" r="I358">
        <v>37699</v>
      </c>
      <c s="23" r="J358">
        <f>IF(AND(ISBLANK(E358),ISBLANK(F358),ISBLANK(G358),ISBLANK(H358),ISBLANK(I358)),"",(MIN(E358:I358)-C358))</f>
        <v>43</v>
      </c>
      <c s="23" r="K358">
        <f>IF(ISBLANK(H358),"",IF(ISBLANK(C358),"",(H358-C358)))</f>
        <v>43</v>
      </c>
      <c s="23" r="L358">
        <f>IF(ISBLANK(D358),"",IF(ISBLANK(H358),"",(H358-D358)))</f>
        <v>2</v>
      </c>
      <c s="3" r="M358">
        <v>37703</v>
      </c>
      <c t="str" s="24" r="N358">
        <f>IF(ISBLANK(H358),"No",IF((H358&lt;M358),"Yes","No"))</f>
        <v>Yes</v>
      </c>
      <c t="str" s="24" r="O358">
        <f>IF(AND(ISBLANK(H358),ISBLANK(I358)),"No",IF((MIN(H358:I358)&lt;M358),"Yes","No"))</f>
        <v>Yes</v>
      </c>
      <c s="23" r="P358">
        <f>IF(ISBLANK(I358),"",(I358-C358))</f>
        <v>131</v>
      </c>
      <c s="8" r="Q358"/>
      <c s="8" r="R358"/>
      <c s="48" r="S358"/>
    </row>
    <row s="21" customFormat="1" r="359">
      <c t="s" s="30" r="A359">
        <v>380</v>
      </c>
      <c t="s" s="52" r="B359">
        <v>373</v>
      </c>
      <c s="3" r="C359">
        <v>37554</v>
      </c>
      <c s="3" r="D359">
        <v>37590</v>
      </c>
      <c s="3" r="E359"/>
      <c s="3" r="F359">
        <v>37568</v>
      </c>
      <c s="3" r="G359"/>
      <c s="3" r="H359">
        <v>37596</v>
      </c>
      <c s="3" r="I359">
        <v>37756</v>
      </c>
      <c s="23" r="J359">
        <f>IF(AND(ISBLANK(E359),ISBLANK(F359),ISBLANK(G359),ISBLANK(H359),ISBLANK(I359)),"",(MIN(E359:I359)-C359))</f>
        <v>14</v>
      </c>
      <c s="23" r="K359">
        <f>IF(ISBLANK(H359),"",IF(ISBLANK(C359),"",(H359-C359)))</f>
        <v>42</v>
      </c>
      <c s="23" r="L359">
        <f>IF(ISBLANK(D359),"",IF(ISBLANK(H359),"",(H359-D359)))</f>
        <v>6</v>
      </c>
      <c s="3" r="M359">
        <v>37703</v>
      </c>
      <c t="str" s="24" r="N359">
        <f>IF(ISBLANK(H359),"No",IF((H359&lt;M359),"Yes","No"))</f>
        <v>Yes</v>
      </c>
      <c t="str" s="24" r="O359">
        <f>IF(AND(ISBLANK(H359),ISBLANK(I359)),"No",IF((MIN(H359:I359)&lt;M359),"Yes","No"))</f>
        <v>Yes</v>
      </c>
      <c s="23" r="P359">
        <f>IF(ISBLANK(I359),"",(I359-C359))</f>
        <v>202</v>
      </c>
      <c s="8" r="Q359"/>
      <c s="8" r="R359"/>
      <c s="48" r="S359"/>
    </row>
    <row r="360">
      <c t="s" s="30" r="A360">
        <v>381</v>
      </c>
      <c t="s" s="52" r="B360">
        <v>373</v>
      </c>
      <c s="3" r="C360">
        <v>37610</v>
      </c>
      <c s="3" r="D360">
        <v>37624</v>
      </c>
      <c s="3" r="E360">
        <v>37613</v>
      </c>
      <c s="3" r="F360">
        <v>37615</v>
      </c>
      <c s="3" r="G360"/>
      <c s="3" r="H360">
        <v>37624</v>
      </c>
      <c s="3" r="I360">
        <v>37628</v>
      </c>
      <c s="23" r="J360">
        <f>IF(AND(ISBLANK(E360),ISBLANK(F360),ISBLANK(G360),ISBLANK(H360),ISBLANK(I360)),"",(MIN(E360:I360)-C360))</f>
        <v>3</v>
      </c>
      <c s="23" r="K360">
        <f>IF(ISBLANK(H360),"",IF(ISBLANK(C360),"",(H360-C360)))</f>
        <v>14</v>
      </c>
      <c s="23" r="L360">
        <f>IF(ISBLANK(D360),"",IF(ISBLANK(H360),"",(H360-D360)))</f>
        <v>0</v>
      </c>
      <c s="3" r="M360">
        <v>37703</v>
      </c>
      <c t="str" s="24" r="N360">
        <f>IF(ISBLANK(H360),"No",IF((H360&lt;M360),"Yes","No"))</f>
        <v>Yes</v>
      </c>
      <c t="str" s="24" r="O360">
        <f>IF(AND(ISBLANK(H360),ISBLANK(I360)),"No",IF((MIN(H360:I360)&lt;M360),"Yes","No"))</f>
        <v>Yes</v>
      </c>
      <c s="23" r="P360">
        <f>IF(ISBLANK(I360),"",(I360-C360))</f>
        <v>18</v>
      </c>
      <c s="8" r="Q360"/>
      <c s="8" r="R360"/>
      <c s="42" r="S360"/>
    </row>
    <row r="361">
      <c t="s" s="30" r="A361">
        <v>382</v>
      </c>
      <c t="s" s="52" r="B361">
        <v>373</v>
      </c>
      <c s="3" r="C361">
        <v>37330</v>
      </c>
      <c s="3" r="D361">
        <v>37566</v>
      </c>
      <c s="3" r="E361">
        <v>37328</v>
      </c>
      <c s="3" r="F361">
        <v>37364</v>
      </c>
      <c s="3" r="G361"/>
      <c s="3" r="H361">
        <v>37385</v>
      </c>
      <c s="3" r="I361">
        <v>37473</v>
      </c>
      <c s="23" r="J361">
        <f>IF(AND(ISBLANK(E361),ISBLANK(F361),ISBLANK(G361),ISBLANK(H361),ISBLANK(I361)),"",(MIN(E361:I361)-C361))</f>
        <v>-2</v>
      </c>
      <c s="23" r="K361">
        <f>IF(ISBLANK(H361),"",IF(ISBLANK(C361),"",(H361-C361)))</f>
        <v>55</v>
      </c>
      <c s="23" r="L361">
        <f>IF(ISBLANK(D361),"",IF(ISBLANK(H361),"",(H361-D361)))</f>
        <v>-181</v>
      </c>
      <c s="3" r="M361">
        <v>37703</v>
      </c>
      <c t="str" s="24" r="N361">
        <f>IF(ISBLANK(H361),"No",IF((H361&lt;M361),"Yes","No"))</f>
        <v>Yes</v>
      </c>
      <c t="str" s="24" r="O361">
        <f>IF(AND(ISBLANK(H361),ISBLANK(I361)),"No",IF((MIN(H361:I361)&lt;M361),"Yes","No"))</f>
        <v>Yes</v>
      </c>
      <c s="23" r="P361">
        <f>IF(ISBLANK(I361),"",(I361-C361))</f>
        <v>143</v>
      </c>
      <c s="8" r="Q361"/>
      <c s="8" r="R361"/>
      <c s="42" r="S361"/>
    </row>
    <row r="362">
      <c t="s" s="30" r="A362">
        <v>383</v>
      </c>
      <c t="s" s="52" r="B362">
        <v>373</v>
      </c>
      <c s="3" r="C362">
        <v>37428</v>
      </c>
      <c s="3" r="D362">
        <v>37586</v>
      </c>
      <c s="3" r="E362"/>
      <c s="3" r="F362">
        <v>37428</v>
      </c>
      <c s="3" r="G362">
        <v>37430</v>
      </c>
      <c s="3" r="H362"/>
      <c s="3" r="I362">
        <v>37562</v>
      </c>
      <c s="23" r="J362">
        <f>IF(AND(ISBLANK(E362),ISBLANK(F362),ISBLANK(G362),ISBLANK(H362),ISBLANK(I362)),"",(MIN(E362:I362)-C362))</f>
        <v>0</v>
      </c>
      <c t="str" s="23" r="K362">
        <f>IF(ISBLANK(H362),"",IF(ISBLANK(C362),"",(H362-C362)))</f>
        <v/>
      </c>
      <c t="str" s="23" r="L362">
        <f>IF(ISBLANK(D362),"",IF(ISBLANK(H362),"",(H362-D362)))</f>
        <v/>
      </c>
      <c s="3" r="M362">
        <v>37703</v>
      </c>
      <c t="str" s="24" r="N362">
        <f>IF(ISBLANK(H362),"No",IF((H362&lt;M362),"Yes","No"))</f>
        <v>No</v>
      </c>
      <c t="str" s="24" r="O362">
        <f>IF(AND(ISBLANK(H362),ISBLANK(I362)),"No",IF((MIN(H362:I362)&lt;M362),"Yes","No"))</f>
        <v>Yes</v>
      </c>
      <c s="23" r="P362">
        <f>IF(ISBLANK(I362),"",(I362-C362))</f>
        <v>134</v>
      </c>
      <c s="8" r="Q362"/>
      <c s="8" r="R362"/>
      <c s="42" r="S362"/>
    </row>
    <row r="363">
      <c t="s" s="30" r="A363">
        <v>384</v>
      </c>
      <c t="s" s="52" r="B363">
        <v>373</v>
      </c>
      <c s="3" r="C363">
        <v>37428</v>
      </c>
      <c s="3" r="D363">
        <v>37579</v>
      </c>
      <c s="3" r="E363"/>
      <c s="3" r="F363">
        <v>37429</v>
      </c>
      <c s="3" r="G363">
        <v>37498</v>
      </c>
      <c s="3" r="H363">
        <v>37519</v>
      </c>
      <c s="3" r="I363">
        <v>37575</v>
      </c>
      <c s="23" r="J363">
        <f>IF(AND(ISBLANK(E363),ISBLANK(F363),ISBLANK(G363),ISBLANK(H363),ISBLANK(I363)),"",(MIN(E363:I363)-C363))</f>
        <v>1</v>
      </c>
      <c s="23" r="K363">
        <f>IF(ISBLANK(H363),"",IF(ISBLANK(C363),"",(H363-C363)))</f>
        <v>91</v>
      </c>
      <c s="23" r="L363">
        <f>IF(ISBLANK(D363),"",IF(ISBLANK(H363),"",(H363-D363)))</f>
        <v>-60</v>
      </c>
      <c s="3" r="M363">
        <v>37703</v>
      </c>
      <c t="str" s="24" r="N363">
        <f>IF(ISBLANK(H363),"No",IF((H363&lt;M363),"Yes","No"))</f>
        <v>Yes</v>
      </c>
      <c t="str" s="24" r="O363">
        <f>IF(AND(ISBLANK(H363),ISBLANK(I363)),"No",IF((MIN(H363:I363)&lt;M363),"Yes","No"))</f>
        <v>Yes</v>
      </c>
      <c s="23" r="P363">
        <f>IF(ISBLANK(I363),"",(I363-C363))</f>
        <v>147</v>
      </c>
      <c s="8" r="Q363"/>
      <c s="8" r="R363"/>
      <c s="42" r="S363"/>
    </row>
    <row s="21" customFormat="1" r="364">
      <c t="s" s="30" r="A364">
        <v>385</v>
      </c>
      <c t="s" s="52" r="B364">
        <v>373</v>
      </c>
      <c s="3" r="C364">
        <v>37365</v>
      </c>
      <c s="3" r="D364"/>
      <c s="3" r="E364"/>
      <c s="3" r="F364"/>
      <c s="3" r="G364"/>
      <c s="3" r="H364">
        <v>37476</v>
      </c>
      <c s="3" r="I364">
        <v>37632</v>
      </c>
      <c s="23" r="J364">
        <f>IF(AND(ISBLANK(E364),ISBLANK(F364),ISBLANK(G364),ISBLANK(H364),ISBLANK(I364)),"",(MIN(E364:I364)-C364))</f>
        <v>111</v>
      </c>
      <c s="23" r="K364">
        <f>IF(ISBLANK(H364),"",IF(ISBLANK(C364),"",(H364-C364)))</f>
        <v>111</v>
      </c>
      <c t="str" s="23" r="L364">
        <f>IF(ISBLANK(D364),"",IF(ISBLANK(H364),"",(H364-D364)))</f>
        <v/>
      </c>
      <c s="3" r="M364">
        <v>37703</v>
      </c>
      <c t="str" s="24" r="N364">
        <f>IF(ISBLANK(H364),"No",IF((H364&lt;M364),"Yes","No"))</f>
        <v>Yes</v>
      </c>
      <c t="str" s="24" r="O364">
        <f>IF(AND(ISBLANK(H364),ISBLANK(I364)),"No",IF((MIN(H364:I364)&lt;M364),"Yes","No"))</f>
        <v>Yes</v>
      </c>
      <c s="23" r="P364">
        <f>IF(ISBLANK(I364),"",(I364-C364))</f>
        <v>267</v>
      </c>
      <c s="8" r="Q364"/>
      <c s="8" r="R364"/>
      <c s="48" r="S364"/>
    </row>
    <row s="21" customFormat="1" r="365">
      <c t="s" s="30" r="A365">
        <v>386</v>
      </c>
      <c t="s" s="52" r="B365">
        <v>373</v>
      </c>
      <c s="3" r="C365">
        <v>37449</v>
      </c>
      <c s="3" r="D365"/>
      <c s="3" r="E365"/>
      <c s="3" r="F365">
        <v>37437</v>
      </c>
      <c s="3" r="G365"/>
      <c s="3" r="H365">
        <v>37549</v>
      </c>
      <c s="3" r="I365">
        <v>37613</v>
      </c>
      <c s="23" r="J365">
        <f>IF(AND(ISBLANK(E365),ISBLANK(F365),ISBLANK(G365),ISBLANK(H365),ISBLANK(I365)),"",(MIN(E365:I365)-C365))</f>
        <v>-12</v>
      </c>
      <c s="23" r="K365">
        <f>IF(ISBLANK(H365),"",IF(ISBLANK(C365),"",(H365-C365)))</f>
        <v>100</v>
      </c>
      <c t="str" s="23" r="L365">
        <f>IF(ISBLANK(D365),"",IF(ISBLANK(H365),"",(H365-D365)))</f>
        <v/>
      </c>
      <c s="3" r="M365">
        <v>37703</v>
      </c>
      <c t="str" s="24" r="N365">
        <f>IF(ISBLANK(H365),"No",IF((H365&lt;M365),"Yes","No"))</f>
        <v>Yes</v>
      </c>
      <c t="str" s="24" r="O365">
        <f>IF(AND(ISBLANK(H365),ISBLANK(I365)),"No",IF((MIN(H365:I365)&lt;M365),"Yes","No"))</f>
        <v>Yes</v>
      </c>
      <c s="23" r="P365">
        <f>IF(ISBLANK(I365),"",(I365-C365))</f>
        <v>164</v>
      </c>
      <c s="8" r="Q365"/>
      <c s="8" r="R365"/>
      <c s="48" r="S365"/>
    </row>
    <row s="21" customFormat="1" r="366">
      <c t="s" s="30" r="A366">
        <v>387</v>
      </c>
      <c t="s" s="52" r="B366">
        <v>373</v>
      </c>
      <c s="3" r="C366">
        <v>37379</v>
      </c>
      <c s="3" r="D366">
        <v>37578</v>
      </c>
      <c s="3" r="E366">
        <v>37379</v>
      </c>
      <c s="3" r="F366">
        <v>37380</v>
      </c>
      <c s="3" r="G366"/>
      <c s="3" r="H366">
        <v>37401</v>
      </c>
      <c s="3" r="I366"/>
      <c s="23" r="J366">
        <f>IF(AND(ISBLANK(E366),ISBLANK(F366),ISBLANK(G366),ISBLANK(H366),ISBLANK(I366)),"",(MIN(E366:I366)-C366))</f>
        <v>0</v>
      </c>
      <c s="23" r="K366">
        <f>IF(ISBLANK(H366),"",IF(ISBLANK(C366),"",(H366-C366)))</f>
        <v>22</v>
      </c>
      <c s="23" r="L366">
        <f>IF(ISBLANK(D366),"",IF(ISBLANK(H366),"",(H366-D366)))</f>
        <v>-177</v>
      </c>
      <c s="3" r="M366">
        <v>37703</v>
      </c>
      <c t="str" s="24" r="N366">
        <f>IF(ISBLANK(H366),"No",IF((H366&lt;M366),"Yes","No"))</f>
        <v>Yes</v>
      </c>
      <c t="str" s="24" r="O366">
        <f>IF(AND(ISBLANK(H366),ISBLANK(I366)),"No",IF((MIN(H366:I366)&lt;M366),"Yes","No"))</f>
        <v>Yes</v>
      </c>
      <c t="str" s="23" r="P366">
        <f>IF(ISBLANK(I366),"",(I366-C366))</f>
        <v/>
      </c>
      <c s="8" r="Q366"/>
      <c s="8" r="R366"/>
      <c s="48" r="S366"/>
    </row>
    <row r="367">
      <c t="s" s="30" r="A367">
        <v>388</v>
      </c>
      <c t="s" s="52" r="B367">
        <v>373</v>
      </c>
      <c s="3" r="C367">
        <v>37400</v>
      </c>
      <c s="3" r="D367"/>
      <c s="3" r="E367"/>
      <c s="3" r="F367">
        <v>37390</v>
      </c>
      <c s="3" r="G367"/>
      <c s="3" r="H367">
        <v>37460</v>
      </c>
      <c s="3" r="I367">
        <v>37560</v>
      </c>
      <c s="23" r="J367">
        <f>IF(AND(ISBLANK(E367),ISBLANK(F367),ISBLANK(G367),ISBLANK(H367),ISBLANK(I367)),"",(MIN(E367:I367)-C367))</f>
        <v>-10</v>
      </c>
      <c s="23" r="K367">
        <f>IF(ISBLANK(H367),"",IF(ISBLANK(C367),"",(H367-C367)))</f>
        <v>60</v>
      </c>
      <c t="str" s="23" r="L367">
        <f>IF(ISBLANK(D367),"",IF(ISBLANK(H367),"",(H367-D367)))</f>
        <v/>
      </c>
      <c s="3" r="M367">
        <v>37703</v>
      </c>
      <c t="str" s="24" r="N367">
        <f>IF(ISBLANK(H367),"No",IF((H367&lt;M367),"Yes","No"))</f>
        <v>Yes</v>
      </c>
      <c t="str" s="24" r="O367">
        <f>IF(AND(ISBLANK(H367),ISBLANK(I367)),"No",IF((MIN(H367:I367)&lt;M367),"Yes","No"))</f>
        <v>Yes</v>
      </c>
      <c s="23" r="P367">
        <f>IF(ISBLANK(I367),"",(I367-C367))</f>
        <v>160</v>
      </c>
      <c s="8" r="Q367"/>
      <c s="8" r="R367"/>
      <c s="42" r="S367"/>
    </row>
    <row r="368">
      <c t="s" s="30" r="A368">
        <v>389</v>
      </c>
      <c t="s" s="52" r="B368">
        <v>373</v>
      </c>
      <c s="3" r="C368">
        <v>37519</v>
      </c>
      <c s="3" r="D368">
        <v>37600</v>
      </c>
      <c s="3" r="E368"/>
      <c s="3" r="F368"/>
      <c s="3" r="G368"/>
      <c s="3" r="H368"/>
      <c s="3" r="I368">
        <v>37458</v>
      </c>
      <c s="23" r="J368">
        <f>IF(AND(ISBLANK(E368),ISBLANK(F368),ISBLANK(G368),ISBLANK(H368),ISBLANK(I368)),"",(MIN(E368:I368)-C368))</f>
        <v>-61</v>
      </c>
      <c t="str" s="23" r="K368">
        <f>IF(ISBLANK(H368),"",IF(ISBLANK(C368),"",(H368-C368)))</f>
        <v/>
      </c>
      <c t="str" s="23" r="L368">
        <f>IF(ISBLANK(D368),"",IF(ISBLANK(H368),"",(H368-D368)))</f>
        <v/>
      </c>
      <c s="3" r="M368">
        <v>37703</v>
      </c>
      <c t="str" s="24" r="N368">
        <f>IF(ISBLANK(H368),"No",IF((H368&lt;M368),"Yes","No"))</f>
        <v>No</v>
      </c>
      <c t="str" s="24" r="O368">
        <f>IF(AND(ISBLANK(H368),ISBLANK(I368)),"No",IF((MIN(H368:I368)&lt;M368),"Yes","No"))</f>
        <v>Yes</v>
      </c>
      <c s="23" r="P368">
        <f>IF(ISBLANK(I368),"",(I368-C368))</f>
        <v>-61</v>
      </c>
      <c s="8" r="Q368"/>
      <c s="8" r="R368"/>
      <c s="42" r="S368"/>
    </row>
    <row r="369">
      <c t="s" s="30" r="A369">
        <v>390</v>
      </c>
      <c t="s" s="52" r="B369">
        <v>373</v>
      </c>
      <c s="3" r="C369">
        <v>37392</v>
      </c>
      <c s="3" r="D369"/>
      <c s="3" r="E369"/>
      <c s="3" r="F369">
        <v>37385</v>
      </c>
      <c s="3" r="G369">
        <v>37480</v>
      </c>
      <c s="3" r="H369"/>
      <c s="3" r="I369">
        <v>37498</v>
      </c>
      <c s="23" r="J369">
        <f>IF(AND(ISBLANK(E369),ISBLANK(F369),ISBLANK(G369),ISBLANK(H369),ISBLANK(I369)),"",(MIN(E369:I369)-C369))</f>
        <v>-7</v>
      </c>
      <c t="str" s="23" r="K369">
        <f>IF(ISBLANK(H369),"",IF(ISBLANK(C369),"",(H369-C369)))</f>
        <v/>
      </c>
      <c t="str" s="23" r="L369">
        <f>IF(ISBLANK(D369),"",IF(ISBLANK(H369),"",(H369-D369)))</f>
        <v/>
      </c>
      <c s="3" r="M369">
        <v>37703</v>
      </c>
      <c t="str" s="24" r="N369">
        <f>IF(ISBLANK(H369),"No",IF((H369&lt;M369),"Yes","No"))</f>
        <v>No</v>
      </c>
      <c t="str" s="24" r="O369">
        <f>IF(AND(ISBLANK(H369),ISBLANK(I369)),"No",IF((MIN(H369:I369)&lt;M369),"Yes","No"))</f>
        <v>Yes</v>
      </c>
      <c s="23" r="P369">
        <f>IF(ISBLANK(I369),"",(I369-C369))</f>
        <v>106</v>
      </c>
      <c s="8" r="Q369"/>
      <c s="8" r="R369"/>
      <c s="42" r="S369"/>
    </row>
    <row s="21" customFormat="1" r="370">
      <c t="s" s="30" r="A370">
        <v>391</v>
      </c>
      <c t="s" s="52" r="B370">
        <v>373</v>
      </c>
      <c s="3" r="C370">
        <v>37582</v>
      </c>
      <c s="3" r="D370">
        <v>37606</v>
      </c>
      <c s="3" r="E370"/>
      <c s="3" r="F370"/>
      <c s="3" r="G370"/>
      <c s="3" r="H370">
        <v>37604</v>
      </c>
      <c s="3" r="I370">
        <v>37654</v>
      </c>
      <c s="23" r="J370">
        <f>IF(AND(ISBLANK(E370),ISBLANK(F370),ISBLANK(G370),ISBLANK(H370),ISBLANK(I370)),"",(MIN(E370:I370)-C370))</f>
        <v>22</v>
      </c>
      <c s="23" r="K370">
        <f>IF(ISBLANK(H370),"",IF(ISBLANK(C370),"",(H370-C370)))</f>
        <v>22</v>
      </c>
      <c s="23" r="L370">
        <f>IF(ISBLANK(D370),"",IF(ISBLANK(H370),"",(H370-D370)))</f>
        <v>-2</v>
      </c>
      <c s="3" r="M370">
        <v>37703</v>
      </c>
      <c t="str" s="24" r="N370">
        <f>IF(ISBLANK(H370),"No",IF((H370&lt;M370),"Yes","No"))</f>
        <v>Yes</v>
      </c>
      <c t="str" s="24" r="O370">
        <f>IF(AND(ISBLANK(H370),ISBLANK(I370)),"No",IF((MIN(H370:I370)&lt;M370),"Yes","No"))</f>
        <v>Yes</v>
      </c>
      <c s="23" r="P370">
        <f>IF(ISBLANK(I370),"",(I370-C370))</f>
        <v>72</v>
      </c>
      <c s="8" r="Q370"/>
      <c s="8" r="R370"/>
      <c s="48" r="S370"/>
    </row>
    <row s="21" customFormat="1" r="371">
      <c t="s" s="30" r="A371">
        <v>392</v>
      </c>
      <c t="s" s="52" r="B371">
        <v>373</v>
      </c>
      <c s="3" r="C371">
        <v>37617</v>
      </c>
      <c s="3" r="D371">
        <v>37617</v>
      </c>
      <c s="3" r="E371"/>
      <c s="3" r="F371">
        <v>37453</v>
      </c>
      <c s="3" r="G371"/>
      <c s="3" r="H371">
        <v>37621</v>
      </c>
      <c s="3" r="I371">
        <v>37779</v>
      </c>
      <c s="23" r="J371">
        <f>IF(AND(ISBLANK(E371),ISBLANK(F371),ISBLANK(G371),ISBLANK(H371),ISBLANK(I371)),"",(MIN(E371:I371)-C371))</f>
        <v>-164</v>
      </c>
      <c s="23" r="K371">
        <f>IF(ISBLANK(H371),"",IF(ISBLANK(C371),"",(H371-C371)))</f>
        <v>4</v>
      </c>
      <c s="23" r="L371">
        <f>IF(ISBLANK(D371),"",IF(ISBLANK(H371),"",(H371-D371)))</f>
        <v>4</v>
      </c>
      <c s="3" r="M371">
        <v>37703</v>
      </c>
      <c t="str" s="24" r="N371">
        <f>IF(ISBLANK(H371),"No",IF((H371&lt;M371),"Yes","No"))</f>
        <v>Yes</v>
      </c>
      <c t="str" s="24" r="O371">
        <f>IF(AND(ISBLANK(H371),ISBLANK(I371)),"No",IF((MIN(H371:I371)&lt;M371),"Yes","No"))</f>
        <v>Yes</v>
      </c>
      <c s="23" r="P371">
        <f>IF(ISBLANK(I371),"",(I371-C371))</f>
        <v>162</v>
      </c>
      <c s="8" r="Q371"/>
      <c s="8" r="R371"/>
      <c s="48" r="S371"/>
    </row>
    <row s="10" customFormat="1" r="372">
      <c t="s" s="30" r="A372">
        <v>393</v>
      </c>
      <c t="s" s="52" r="B372">
        <v>373</v>
      </c>
      <c s="3" r="C372">
        <v>37602</v>
      </c>
      <c s="3" r="D372">
        <v>37625</v>
      </c>
      <c s="3" r="E372">
        <v>37609</v>
      </c>
      <c s="3" r="F372">
        <v>37609</v>
      </c>
      <c s="3" r="G372"/>
      <c s="3" r="H372">
        <v>37629</v>
      </c>
      <c s="3" r="I372">
        <v>37742</v>
      </c>
      <c s="23" r="J372">
        <f>IF(AND(ISBLANK(E372),ISBLANK(F372),ISBLANK(G372),ISBLANK(H372),ISBLANK(I372)),"",(MIN(E372:I372)-C372))</f>
        <v>7</v>
      </c>
      <c s="23" r="K372">
        <f>IF(ISBLANK(H372),"",IF(ISBLANK(C372),"",(H372-C372)))</f>
        <v>27</v>
      </c>
      <c s="23" r="L372">
        <f>IF(ISBLANK(D372),"",IF(ISBLANK(H372),"",(H372-D372)))</f>
        <v>4</v>
      </c>
      <c s="3" r="M372">
        <v>37703</v>
      </c>
      <c t="str" s="24" r="N372">
        <f>IF(ISBLANK(H372),"No",IF((H372&lt;M372),"Yes","No"))</f>
        <v>Yes</v>
      </c>
      <c t="str" s="24" r="O372">
        <f>IF(AND(ISBLANK(H372),ISBLANK(I372)),"No",IF((MIN(H372:I372)&lt;M372),"Yes","No"))</f>
        <v>Yes</v>
      </c>
      <c s="23" r="P372">
        <f>IF(ISBLANK(I372),"",(I372-C372))</f>
        <v>140</v>
      </c>
      <c s="8" r="Q372"/>
      <c s="8" r="R372"/>
      <c s="27" r="S372"/>
    </row>
    <row s="7" customFormat="1" r="373">
      <c t="s" s="37" r="A373">
        <v>394</v>
      </c>
      <c t="s" s="52" r="B373">
        <v>373</v>
      </c>
      <c s="3" r="C373">
        <v>37617</v>
      </c>
      <c s="3" r="D373">
        <v>37595</v>
      </c>
      <c s="3" r="E373"/>
      <c s="3" r="F373"/>
      <c s="3" r="G373"/>
      <c s="3" r="H373">
        <v>37603</v>
      </c>
      <c s="3" r="I373">
        <v>37689</v>
      </c>
      <c s="23" r="J373">
        <f>IF(AND(ISBLANK(E373),ISBLANK(F373),ISBLANK(G373),ISBLANK(H373),ISBLANK(I373)),"",(MIN(E373:I373)-C373))</f>
        <v>-14</v>
      </c>
      <c s="23" r="K373">
        <f>IF(ISBLANK(H373),"",IF(ISBLANK(C373),"",(H373-C373)))</f>
        <v>-14</v>
      </c>
      <c s="23" r="L373">
        <f>IF(ISBLANK(D373),"",IF(ISBLANK(H373),"",(H373-D373)))</f>
        <v>8</v>
      </c>
      <c s="3" r="M373">
        <v>37703</v>
      </c>
      <c t="str" s="24" r="N373">
        <f>IF(ISBLANK(H373),"No",IF((H373&lt;M373),"Yes","No"))</f>
        <v>Yes</v>
      </c>
      <c t="str" s="24" r="O373">
        <f>IF(AND(ISBLANK(H373),ISBLANK(I373)),"No",IF((MIN(H373:I373)&lt;M373),"Yes","No"))</f>
        <v>Yes</v>
      </c>
      <c s="23" r="P373">
        <f>IF(ISBLANK(I373),"",(I373-C373))</f>
        <v>72</v>
      </c>
      <c s="19" r="Q373"/>
      <c s="19" r="R373"/>
      <c s="2" r="S373"/>
    </row>
    <row r="374">
      <c t="s" s="30" r="A374">
        <v>395</v>
      </c>
      <c t="s" s="52" r="B374">
        <v>373</v>
      </c>
      <c s="3" r="C374">
        <v>37612</v>
      </c>
      <c s="3" r="D374">
        <v>37630</v>
      </c>
      <c s="3" r="E374"/>
      <c s="3" r="F374"/>
      <c s="3" r="G374"/>
      <c s="3" r="H374">
        <v>37608</v>
      </c>
      <c s="3" r="I374">
        <v>37759</v>
      </c>
      <c s="23" r="J374">
        <f>IF(AND(ISBLANK(E374),ISBLANK(F374),ISBLANK(G374),ISBLANK(H374),ISBLANK(I374)),"",(MIN(E374:I374)-C374))</f>
        <v>-4</v>
      </c>
      <c s="23" r="K374">
        <f>IF(ISBLANK(H374),"",IF(ISBLANK(C374),"",(H374-C374)))</f>
        <v>-4</v>
      </c>
      <c s="23" r="L374">
        <f>IF(ISBLANK(D374),"",IF(ISBLANK(H374),"",(H374-D374)))</f>
        <v>-22</v>
      </c>
      <c s="3" r="M374">
        <v>37703</v>
      </c>
      <c t="str" s="24" r="N374">
        <f>IF(ISBLANK(H374),"No",IF((H374&lt;M374),"Yes","No"))</f>
        <v>Yes</v>
      </c>
      <c t="str" s="24" r="O374">
        <f>IF(AND(ISBLANK(H374),ISBLANK(I374)),"No",IF((MIN(H374:I374)&lt;M374),"Yes","No"))</f>
        <v>Yes</v>
      </c>
      <c s="23" r="P374">
        <f>IF(ISBLANK(I374),"",(I374-C374))</f>
        <v>147</v>
      </c>
      <c s="8" r="Q374"/>
      <c s="8" r="R374"/>
      <c s="42" r="S374"/>
    </row>
    <row r="375">
      <c t="s" s="30" r="A375">
        <v>396</v>
      </c>
      <c t="s" s="52" r="B375">
        <v>373</v>
      </c>
      <c s="3" r="C375">
        <v>37323</v>
      </c>
      <c s="3" r="D375"/>
      <c s="3" r="E375"/>
      <c s="3" r="F375">
        <v>37323</v>
      </c>
      <c s="3" r="G375"/>
      <c s="3" r="H375">
        <v>37391</v>
      </c>
      <c s="3" r="I375"/>
      <c s="23" r="J375">
        <f>IF(AND(ISBLANK(E375),ISBLANK(F375),ISBLANK(G375),ISBLANK(H375),ISBLANK(I375)),"",(MIN(E375:I375)-C375))</f>
        <v>0</v>
      </c>
      <c s="23" r="K375">
        <f>IF(ISBLANK(H375),"",IF(ISBLANK(C375),"",(H375-C375)))</f>
        <v>68</v>
      </c>
      <c t="str" s="23" r="L375">
        <f>IF(ISBLANK(D375),"",IF(ISBLANK(H375),"",(H375-D375)))</f>
        <v/>
      </c>
      <c s="3" r="M375">
        <v>37703</v>
      </c>
      <c t="str" s="24" r="N375">
        <f>IF(ISBLANK(H375),"No",IF((H375&lt;M375),"Yes","No"))</f>
        <v>Yes</v>
      </c>
      <c t="str" s="24" r="O375">
        <f>IF(AND(ISBLANK(H375),ISBLANK(I375)),"No",IF((MIN(H375:I375)&lt;M375),"Yes","No"))</f>
        <v>Yes</v>
      </c>
      <c t="str" s="23" r="P375">
        <f>IF(ISBLANK(I375),"",(I375-C375))</f>
        <v/>
      </c>
      <c s="8" r="Q375"/>
      <c s="8" r="R375"/>
      <c s="42" r="S375"/>
    </row>
    <row r="376">
      <c t="s" s="30" r="A376">
        <v>397</v>
      </c>
      <c t="s" s="52" r="B376">
        <v>373</v>
      </c>
      <c s="3" r="C376">
        <v>37610</v>
      </c>
      <c s="3" r="D376">
        <v>37618</v>
      </c>
      <c s="3" r="E376">
        <v>37611</v>
      </c>
      <c s="3" r="F376">
        <v>37614</v>
      </c>
      <c s="3" r="G376"/>
      <c s="3" r="H376">
        <v>37626</v>
      </c>
      <c s="3" r="I376">
        <v>37698</v>
      </c>
      <c s="23" r="J376">
        <f>IF(AND(ISBLANK(E376),ISBLANK(F376),ISBLANK(G376),ISBLANK(H376),ISBLANK(I376)),"",(MIN(E376:I376)-C376))</f>
        <v>1</v>
      </c>
      <c s="23" r="K376">
        <f>IF(ISBLANK(H376),"",IF(ISBLANK(C376),"",(H376-C376)))</f>
        <v>16</v>
      </c>
      <c s="23" r="L376">
        <f>IF(ISBLANK(D376),"",IF(ISBLANK(H376),"",(H376-D376)))</f>
        <v>8</v>
      </c>
      <c s="3" r="M376">
        <v>37703</v>
      </c>
      <c t="str" s="24" r="N376">
        <f>IF(ISBLANK(H376),"No",IF((H376&lt;M376),"Yes","No"))</f>
        <v>Yes</v>
      </c>
      <c t="str" s="24" r="O376">
        <f>IF(AND(ISBLANK(H376),ISBLANK(I376)),"No",IF((MIN(H376:I376)&lt;M376),"Yes","No"))</f>
        <v>Yes</v>
      </c>
      <c s="23" r="P376">
        <f>IF(ISBLANK(I376),"",(I376-C376))</f>
        <v>88</v>
      </c>
      <c s="8" r="Q376"/>
      <c s="8" r="R376"/>
      <c s="42" r="S376"/>
    </row>
    <row r="377">
      <c t="s" s="30" r="A377">
        <v>398</v>
      </c>
      <c t="s" s="52" r="B377">
        <v>373</v>
      </c>
      <c s="3" r="C377">
        <v>37587</v>
      </c>
      <c s="3" r="D377">
        <v>37671</v>
      </c>
      <c s="3" r="E377">
        <v>37589</v>
      </c>
      <c s="3" r="F377">
        <v>37600</v>
      </c>
      <c s="3" r="G377"/>
      <c s="3" r="H377">
        <v>37634</v>
      </c>
      <c s="3" r="I377">
        <v>37698</v>
      </c>
      <c s="23" r="J377">
        <f>IF(AND(ISBLANK(E377),ISBLANK(F377),ISBLANK(G377),ISBLANK(H377),ISBLANK(I377)),"",(MIN(E377:I377)-C377))</f>
        <v>2</v>
      </c>
      <c s="23" r="K377">
        <f>IF(ISBLANK(H377),"",IF(ISBLANK(C377),"",(H377-C377)))</f>
        <v>47</v>
      </c>
      <c s="23" r="L377">
        <f>IF(ISBLANK(D377),"",IF(ISBLANK(H377),"",(H377-D377)))</f>
        <v>-37</v>
      </c>
      <c s="3" r="M377">
        <v>37703</v>
      </c>
      <c t="str" s="24" r="N377">
        <f>IF(ISBLANK(H377),"No",IF((H377&lt;M377),"Yes","No"))</f>
        <v>Yes</v>
      </c>
      <c t="str" s="24" r="O377">
        <f>IF(AND(ISBLANK(H377),ISBLANK(I377)),"No",IF((MIN(H377:I377)&lt;M377),"Yes","No"))</f>
        <v>Yes</v>
      </c>
      <c s="23" r="P377">
        <f>IF(ISBLANK(I377),"",(I377-C377))</f>
        <v>111</v>
      </c>
      <c s="8" r="Q377"/>
      <c s="8" r="R377"/>
      <c s="42" r="S377"/>
    </row>
    <row r="378">
      <c t="s" s="30" r="A378">
        <v>399</v>
      </c>
      <c t="s" s="52" r="B378">
        <v>373</v>
      </c>
      <c s="3" r="C378">
        <v>37384</v>
      </c>
      <c s="3" r="D378">
        <v>37565</v>
      </c>
      <c s="3" r="E378"/>
      <c s="3" r="F378">
        <v>37390</v>
      </c>
      <c s="3" r="G378"/>
      <c s="3" r="H378">
        <v>37429</v>
      </c>
      <c s="3" r="I378">
        <v>37551</v>
      </c>
      <c s="23" r="J378">
        <f>IF(AND(ISBLANK(E378),ISBLANK(F378),ISBLANK(G378),ISBLANK(H378),ISBLANK(I378)),"",(MIN(E378:I378)-C378))</f>
        <v>6</v>
      </c>
      <c s="23" r="K378">
        <f>IF(ISBLANK(H378),"",IF(ISBLANK(C378),"",(H378-C378)))</f>
        <v>45</v>
      </c>
      <c s="23" r="L378">
        <f>IF(ISBLANK(D378),"",IF(ISBLANK(H378),"",(H378-D378)))</f>
        <v>-136</v>
      </c>
      <c s="3" r="M378">
        <v>37703</v>
      </c>
      <c t="str" s="24" r="N378">
        <f>IF(ISBLANK(H378),"No",IF((H378&lt;M378),"Yes","No"))</f>
        <v>Yes</v>
      </c>
      <c t="str" s="24" r="O378">
        <f>IF(AND(ISBLANK(H378),ISBLANK(I378)),"No",IF((MIN(H378:I378)&lt;M378),"Yes","No"))</f>
        <v>Yes</v>
      </c>
      <c s="23" r="P378">
        <f>IF(ISBLANK(I378),"",(I378-C378))</f>
        <v>167</v>
      </c>
      <c s="8" r="Q378"/>
      <c s="8" r="R378"/>
      <c s="42" r="S378"/>
    </row>
    <row s="21" customFormat="1" r="379">
      <c t="s" s="30" r="A379">
        <v>400</v>
      </c>
      <c t="s" s="52" r="B379">
        <v>373</v>
      </c>
      <c s="3" r="C379">
        <v>37330</v>
      </c>
      <c s="3" r="D379">
        <v>37581</v>
      </c>
      <c s="3" r="E379"/>
      <c s="3" r="F379"/>
      <c s="3" r="G379"/>
      <c s="3" r="H379">
        <v>37533</v>
      </c>
      <c s="3" r="I379">
        <v>37563</v>
      </c>
      <c s="23" r="J379">
        <f>IF(AND(ISBLANK(E379),ISBLANK(F379),ISBLANK(G379),ISBLANK(H379),ISBLANK(I379)),"",(MIN(E379:I379)-C379))</f>
        <v>203</v>
      </c>
      <c s="23" r="K379">
        <f>IF(ISBLANK(H379),"",IF(ISBLANK(C379),"",(H379-C379)))</f>
        <v>203</v>
      </c>
      <c s="23" r="L379">
        <f>IF(ISBLANK(D379),"",IF(ISBLANK(H379),"",(H379-D379)))</f>
        <v>-48</v>
      </c>
      <c s="3" r="M379">
        <v>37703</v>
      </c>
      <c t="str" s="24" r="N379">
        <f>IF(ISBLANK(H379),"No",IF((H379&lt;M379),"Yes","No"))</f>
        <v>Yes</v>
      </c>
      <c t="str" s="24" r="O379">
        <f>IF(AND(ISBLANK(H379),ISBLANK(I379)),"No",IF((MIN(H379:I379)&lt;M379),"Yes","No"))</f>
        <v>Yes</v>
      </c>
      <c s="23" r="P379">
        <f>IF(ISBLANK(I379),"",(I379-C379))</f>
        <v>233</v>
      </c>
      <c s="8" r="Q379"/>
      <c s="8" r="R379"/>
      <c s="48" r="S379"/>
    </row>
  </sheetData>
  <mergeCells count="1">
    <mergeCell ref="A1:B1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21" width="47.43"/>
    <col min="2" customWidth="1" max="8" style="21" width="8.0"/>
    <col min="10" customWidth="1" max="10" width="10.29"/>
    <col min="12" customWidth="1" max="12" width="9.29"/>
    <col min="13" customWidth="1" max="13" width="11.71"/>
    <col min="14" customWidth="1" max="14" style="21" width="15.57"/>
    <col min="15" customWidth="1" max="15" style="21" width="48.14"/>
    <col min="16" customWidth="1" max="16" style="21" width="7.86"/>
  </cols>
  <sheetData>
    <row r="1">
      <c t="s" s="33" r="M1">
        <v>401</v>
      </c>
      <c s="33" r="N1"/>
    </row>
    <row s="21" customFormat="1" r="2">
      <c t="s" s="58" r="A2">
        <v>402</v>
      </c>
      <c s="58" r="B2">
        <v>2003</v>
      </c>
      <c s="58" r="C2">
        <v>2004</v>
      </c>
      <c s="58" r="D2">
        <v>2005</v>
      </c>
      <c s="58" r="E2">
        <v>2006</v>
      </c>
      <c s="58" r="F2">
        <v>2007</v>
      </c>
      <c s="58" r="G2">
        <v>2008</v>
      </c>
      <c s="58" r="H2">
        <v>2009</v>
      </c>
      <c s="58" r="I2">
        <v>2010</v>
      </c>
      <c s="58" r="J2">
        <v>2011</v>
      </c>
      <c s="58" r="K2">
        <v>2012</v>
      </c>
      <c s="58" r="L2">
        <v>2013</v>
      </c>
      <c s="5" r="M2">
        <v>2014</v>
      </c>
      <c t="s" s="29" r="N2">
        <v>403</v>
      </c>
      <c s="53" r="O2"/>
      <c s="53" r="P2"/>
      <c s="21" r="Q2"/>
    </row>
    <row s="21" customFormat="1" r="3">
      <c t="s" s="46" r="A3">
        <v>404</v>
      </c>
      <c s="46" r="B3">
        <f>AVERAGE('Raw Data'!$J$352:$J$379)</f>
        <v>5.39285714285714</v>
      </c>
      <c s="46" r="C3">
        <f>AVERAGE('Raw Data'!$J$325:$J$351)</f>
        <v>8.22222222222222</v>
      </c>
      <c s="46" r="D3">
        <f>AVERAGE('Raw Data'!$J$294:$J$324)</f>
        <v>17.5161290322581</v>
      </c>
      <c s="46" r="E3">
        <f>AVERAGE('Raw Data'!$J$264:$J$293)</f>
        <v>26.9666666666667</v>
      </c>
      <c s="46" r="F3">
        <f>AVERAGE('Raw Data'!$J$228:$J$263)</f>
        <v>12.3333333333333</v>
      </c>
      <c s="46" r="G3">
        <f>AVERAGE('Raw Data'!$J$194:$J$227)</f>
        <v>18.2352941176471</v>
      </c>
      <c s="46" r="H3">
        <f>AVERAGE('Raw Data'!$J$168:$J$193)</f>
        <v>32</v>
      </c>
      <c s="46" r="I3">
        <f>AVERAGE('Raw Data'!$J$134:$J$167)</f>
        <v>26.3235294117647</v>
      </c>
      <c s="46" r="J3">
        <f>AVERAGE('Raw Data'!$J$103:$J$133)</f>
        <v>57.8</v>
      </c>
      <c s="46" r="K3">
        <f>AVERAGE('Raw Data'!$J$65:$J$101)</f>
        <v>52.3783783783784</v>
      </c>
      <c s="46" r="L3">
        <f>AVERAGE('Raw Data'!$J$36:$J$64)</f>
        <v>34.5862068965517</v>
      </c>
      <c s="17" r="M3">
        <f>AVERAGE('Raw Data'!$J$3:$J$35)</f>
        <v>19.6666666666667</v>
      </c>
      <c s="40" r="N3">
        <f>AVERAGE('Raw Data'!$J$3:$J$379)</f>
        <v>26.4432432432432</v>
      </c>
      <c s="53" r="O3"/>
      <c s="53" r="P3"/>
      <c s="21" r="Q3"/>
    </row>
    <row r="4">
      <c t="s" s="53" r="A4">
        <v>405</v>
      </c>
      <c s="46" r="B4">
        <f>AVERAGE('Raw Data'!$K$352:$K$379)</f>
        <v>44.88</v>
      </c>
      <c s="46" r="C4">
        <f>AVERAGE('Raw Data'!$K$325:$K$351)</f>
        <v>31.125</v>
      </c>
      <c s="46" r="D4">
        <f>AVERAGE('Raw Data'!$K$294:$K$324)</f>
        <v>57.1538461538462</v>
      </c>
      <c s="46" r="E4">
        <f>AVERAGE('Raw Data'!$K$264:$K$293)</f>
        <v>51.5416666666667</v>
      </c>
      <c s="46" r="F4">
        <f>AVERAGE('Raw Data'!$K$228:$K$263)</f>
        <v>43.2333333333333</v>
      </c>
      <c s="46" r="G4">
        <f>AVERAGE('Raw Data'!$K$194:$K$227)</f>
        <v>55.9411764705882</v>
      </c>
      <c s="46" r="H4">
        <f>AVERAGE('Raw Data'!$K$168:$K$193)</f>
        <v>57.5</v>
      </c>
      <c s="46" r="I4">
        <f>AVERAGE('Raw Data'!$K$134:$K$167)</f>
        <v>15.7368421052632</v>
      </c>
      <c s="46" r="J4">
        <f>AVERAGE('Raw Data'!$K$103:$K$133)</f>
        <v>50.7272727272727</v>
      </c>
      <c s="46" r="K4">
        <f>AVERAGE('Raw Data'!$K$65:$K$101)</f>
        <v>36</v>
      </c>
      <c s="46" r="L4">
        <f>AVERAGE('Raw Data'!$K$36:$K$64)</f>
        <v>45.9411764705882</v>
      </c>
      <c s="17" r="M4">
        <f>AVERAGE('Raw Data'!$K$3:$K$35)</f>
        <v>49.3333333333333</v>
      </c>
      <c s="40" r="N4">
        <f>AVERAGE('Raw Data'!$K$3:$K$379)</f>
        <v>45.1464435146444</v>
      </c>
      <c s="53" r="O4"/>
      <c s="53" r="P4"/>
    </row>
    <row s="21" customFormat="1" r="5">
      <c t="s" s="53" r="A5">
        <v>406</v>
      </c>
      <c s="46" r="B5">
        <f>AVERAGE('Raw Data'!$L$352:$L$379)</f>
        <v>-35.2222222222222</v>
      </c>
      <c s="46" r="C5">
        <f>AVERAGE('Raw Data'!$L$325:$L$351)</f>
        <v>-36.9130434782609</v>
      </c>
      <c s="46" r="D5">
        <f>AVERAGE('Raw Data'!$L$294:$L$324)</f>
        <v>-17.8461538461538</v>
      </c>
      <c s="46" r="E5">
        <f>AVERAGE('Raw Data'!$L$264:$L$293)</f>
        <v>-7.70833333333333</v>
      </c>
      <c s="46" r="F5">
        <f>AVERAGE('Raw Data'!$L$228:$L$263)</f>
        <v>-8.55555555555556</v>
      </c>
      <c s="46" r="G5">
        <f>AVERAGE('Raw Data'!$L$194:$L$227)</f>
        <v>-3.64705882352941</v>
      </c>
      <c s="46" r="H5">
        <f>AVERAGE('Raw Data'!$L$168:$L$193)</f>
        <v>7.8235294117647</v>
      </c>
      <c s="46" r="I5">
        <f>AVERAGE('Raw Data'!$L$134:$L$167)</f>
        <v>-13.8947368421053</v>
      </c>
      <c s="46" r="J5">
        <f>AVERAGE('Raw Data'!$L$103:$L$133)</f>
        <v>1.09090909090909</v>
      </c>
      <c s="46" r="K5">
        <f>AVERAGE('Raw Data'!$L$65:$L$101)</f>
        <v>-7.22222222222222</v>
      </c>
      <c s="46" r="L5">
        <f>AVERAGE('Raw Data'!$L$36:$L$64)</f>
        <v>27.5882352941176</v>
      </c>
      <c s="17" r="M5">
        <f>AVERAGE('Raw Data'!$L$3:$L$35)</f>
        <v>24.2857142857143</v>
      </c>
      <c s="40" r="N5">
        <f>AVERAGE('Raw Data'!$L$3:$L$379)</f>
        <v>-8</v>
      </c>
      <c s="53" r="O5"/>
      <c s="53" r="P5"/>
      <c s="21" r="Q5"/>
    </row>
    <row r="6">
      <c t="s" s="53" r="A6">
        <v>407</v>
      </c>
      <c s="46" r="B6">
        <f>AVERAGE('Raw Data'!$P$352:$P$379)</f>
        <v>124.461538461538</v>
      </c>
      <c s="46" r="C6">
        <f>AVERAGE('Raw Data'!$P$325:$P$351)</f>
        <v>110.518518518519</v>
      </c>
      <c s="46" r="D6">
        <f>AVERAGE('Raw Data'!$P$294:$P$324)</f>
        <v>115.193548387097</v>
      </c>
      <c s="46" r="E6">
        <f>AVERAGE('Raw Data'!$P$264:$P$293)</f>
        <v>115.166666666667</v>
      </c>
      <c s="46" r="F6">
        <f>AVERAGE('Raw Data'!$P$228:$P$263)</f>
        <v>102.777777777778</v>
      </c>
      <c s="46" r="G6">
        <f>AVERAGE('Raw Data'!$P$194:$P$227)</f>
        <v>100.794117647059</v>
      </c>
      <c s="46" r="H6">
        <f>AVERAGE('Raw Data'!$P$168:$P$193)</f>
        <v>108.615384615385</v>
      </c>
      <c s="46" r="I6">
        <f>AVERAGE('Raw Data'!$P$134:$P$167)</f>
        <v>85.7058823529412</v>
      </c>
      <c s="46" r="J6">
        <f>AVERAGE('Raw Data'!$P$103:$P$133)</f>
        <v>99.1071428571429</v>
      </c>
      <c s="46" r="K6">
        <f>AVERAGE('Raw Data'!$P$65:$P$101)</f>
        <v>95.4594594594594</v>
      </c>
      <c s="46" r="L6">
        <f>AVERAGE('Raw Data'!$P$36:$P$64)</f>
        <v>98.8965517241379</v>
      </c>
      <c s="17" r="M6">
        <f>AVERAGE('Raw Data'!$P$3:$P$35)</f>
        <v>83.0526315789474</v>
      </c>
      <c s="40" r="N6">
        <f>AVERAGE('Raw Data'!$P$3:$P$379)</f>
        <v>103.259776536313</v>
      </c>
      <c s="53" r="O6"/>
      <c s="53" r="P6"/>
    </row>
    <row r="7">
      <c s="53" r="A7"/>
      <c s="46" r="B7"/>
      <c s="53" r="C7"/>
      <c s="53" r="D7"/>
      <c s="53" r="E7"/>
      <c s="53" r="F7"/>
      <c s="46" r="G7"/>
      <c s="46" r="H7"/>
      <c s="46" r="I7"/>
      <c s="46" r="J7"/>
      <c s="46" r="K7"/>
      <c s="46" r="L7"/>
      <c s="17" r="M7"/>
      <c s="40" r="N7"/>
      <c s="53" r="O7"/>
      <c s="53" r="P7"/>
    </row>
    <row s="21" customFormat="1" r="8">
      <c t="s" s="58" r="A8">
        <v>408</v>
      </c>
      <c s="58" r="B8">
        <v>2003</v>
      </c>
      <c s="58" r="C8">
        <v>2004</v>
      </c>
      <c s="58" r="D8">
        <v>2005</v>
      </c>
      <c s="58" r="E8">
        <v>2006</v>
      </c>
      <c s="58" r="F8">
        <v>2007</v>
      </c>
      <c s="58" r="G8">
        <v>2008</v>
      </c>
      <c s="58" r="H8">
        <v>2009</v>
      </c>
      <c s="58" r="I8">
        <v>2010</v>
      </c>
      <c s="58" r="J8">
        <v>2011</v>
      </c>
      <c s="58" r="K8">
        <v>2012</v>
      </c>
      <c s="58" r="L8">
        <v>2013</v>
      </c>
      <c s="5" r="M8">
        <v>2014</v>
      </c>
      <c t="s" s="29" r="N8">
        <v>403</v>
      </c>
      <c s="53" r="O8"/>
      <c s="53" r="P8"/>
      <c s="21" r="Q8"/>
    </row>
    <row s="21" customFormat="1" r="9">
      <c t="s" s="46" r="A9">
        <v>409</v>
      </c>
      <c s="46" r="B9">
        <f>MEDIAN('Raw Data'!$J$352:$J$379)</f>
        <v>1</v>
      </c>
      <c s="46" r="C9">
        <f>MEDIAN('Raw Data'!$J$325:$J$351)</f>
        <v>2</v>
      </c>
      <c s="46" r="D9">
        <f>MEDIAN('Raw Data'!$J$294:$J$324)</f>
        <v>1</v>
      </c>
      <c s="46" r="E9">
        <f>MEDIAN('Raw Data'!$J$264:$J$293)</f>
        <v>7</v>
      </c>
      <c s="46" r="F9">
        <f>MEDIAN('Raw Data'!$J$228:$J$263)</f>
        <v>4.5</v>
      </c>
      <c s="46" r="G9">
        <f>MEDIAN('Raw Data'!$J$194:$J$227)</f>
        <v>5.5</v>
      </c>
      <c s="46" r="H9">
        <f>MEDIAN('Raw Data'!$J$168:$J$193)</f>
        <v>11</v>
      </c>
      <c s="46" r="I9">
        <f>MEDIAN('Raw Data'!$J$134:$J$167)</f>
        <v>22.5</v>
      </c>
      <c s="46" r="J9">
        <f>MEDIAN('Raw Data'!$J$103:$J$133)</f>
        <v>37</v>
      </c>
      <c s="46" r="K9">
        <f>MEDIAN('Raw Data'!$J$65:$J$101)</f>
        <v>28</v>
      </c>
      <c s="46" r="L9">
        <f>MEDIAN('Raw Data'!$J$36:$J$64)</f>
        <v>11</v>
      </c>
      <c s="17" r="M9">
        <f>MEDIAN('Raw Data'!$J$3:$J$35)</f>
        <v>13</v>
      </c>
      <c s="40" r="N9">
        <f>MEDIAN('Raw Data'!$J$3:$J$379)</f>
        <v>8.5</v>
      </c>
      <c s="53" r="O9"/>
      <c s="53" r="P9"/>
      <c s="21" r="Q9"/>
    </row>
    <row s="21" customFormat="1" r="10">
      <c t="s" s="53" r="A10">
        <v>410</v>
      </c>
      <c s="46" r="B10">
        <f>MEDIAN('Raw Data'!$K$352:$K$379)</f>
        <v>42</v>
      </c>
      <c s="46" r="C10">
        <f>MEDIAN('Raw Data'!$K$325:$K$351)</f>
        <v>19.5</v>
      </c>
      <c s="46" r="D10">
        <f>MEDIAN('Raw Data'!$K$294:$K$324)</f>
        <v>60</v>
      </c>
      <c s="46" r="E10">
        <f>MEDIAN('Raw Data'!$K$264:$K$293)</f>
        <v>47</v>
      </c>
      <c s="46" r="F10">
        <f>MEDIAN('Raw Data'!$K$228:$K$263)</f>
        <v>35.5</v>
      </c>
      <c s="46" r="G10">
        <f>MEDIAN('Raw Data'!$K$194:$K$227)</f>
        <v>49</v>
      </c>
      <c s="46" r="H10">
        <f>MEDIAN('Raw Data'!$K$168:$K$193)</f>
        <v>47.5</v>
      </c>
      <c s="46" r="I10">
        <f>MEDIAN('Raw Data'!$K$134:$K$167)</f>
        <v>30</v>
      </c>
      <c s="46" r="J10">
        <f>MEDIAN('Raw Data'!$K$103:$K$133)</f>
        <v>26</v>
      </c>
      <c s="46" r="K10">
        <f>MEDIAN('Raw Data'!$K$65:$K$101)</f>
        <v>42.5</v>
      </c>
      <c s="46" r="L10">
        <f>MEDIAN('Raw Data'!$K$36:$K$64)</f>
        <v>42</v>
      </c>
      <c s="17" r="M10">
        <f>MEDIAN('Raw Data'!$K$3:$K$35)</f>
        <v>41</v>
      </c>
      <c s="40" r="N10">
        <f>MEDIAN('Raw Data'!$K$3:$K$379)</f>
        <v>41</v>
      </c>
      <c s="53" r="O10"/>
      <c s="53" r="P10"/>
      <c s="21" r="Q10"/>
    </row>
    <row r="11">
      <c t="s" s="53" r="A11">
        <v>411</v>
      </c>
      <c s="46" r="B11">
        <f>MEDIAN('Raw Data'!$L$352:$L$379)</f>
        <v>-3</v>
      </c>
      <c s="46" r="C11">
        <f>MEDIAN('Raw Data'!$L$325:$L$351)</f>
        <v>6</v>
      </c>
      <c s="46" r="D11">
        <f>MEDIAN('Raw Data'!$L$294:$L$324)</f>
        <v>-3.5</v>
      </c>
      <c s="46" r="E11">
        <f>MEDIAN('Raw Data'!$L$264:$L$293)</f>
        <v>16</v>
      </c>
      <c s="46" r="F11">
        <f>MEDIAN('Raw Data'!$L$228:$L$263)</f>
        <v>7</v>
      </c>
      <c s="46" r="G11">
        <f>MEDIAN('Raw Data'!$L$194:$L$227)</f>
        <v>27</v>
      </c>
      <c s="46" r="H11">
        <f>MEDIAN('Raw Data'!$L$168:$L$193)</f>
        <v>20</v>
      </c>
      <c s="46" r="I11">
        <f>MEDIAN('Raw Data'!$L$134:$L$167)</f>
        <v>22</v>
      </c>
      <c s="46" r="J11">
        <f>MEDIAN('Raw Data'!$L$103:$L$133)</f>
        <v>13</v>
      </c>
      <c s="46" r="K11">
        <f>MEDIAN('Raw Data'!$L$65:$L$101)</f>
        <v>21</v>
      </c>
      <c s="46" r="L11">
        <f>MEDIAN('Raw Data'!$L$36:$L$64)</f>
        <v>24</v>
      </c>
      <c s="17" r="M11">
        <f>MEDIAN('Raw Data'!$L$3:$L$35)</f>
        <v>21</v>
      </c>
      <c s="40" r="N11">
        <f>MEDIAN('Raw Data'!$L$3:$L$379)</f>
        <v>11</v>
      </c>
      <c s="53" r="O11"/>
      <c s="53" r="P11"/>
    </row>
    <row r="12">
      <c t="s" s="53" r="A12">
        <v>412</v>
      </c>
      <c s="46" r="B12">
        <f>MEDIAN('Raw Data'!$P$352:$P$379)</f>
        <v>137</v>
      </c>
      <c s="46" r="C12">
        <f>MEDIAN('Raw Data'!$P$325:$P$351)</f>
        <v>112</v>
      </c>
      <c s="46" r="D12">
        <f>MEDIAN('Raw Data'!$P$294:$P$324)</f>
        <v>113</v>
      </c>
      <c s="46" r="E12">
        <f>MEDIAN('Raw Data'!$P$264:$P$293)</f>
        <v>107.5</v>
      </c>
      <c s="46" r="F12">
        <f>MEDIAN('Raw Data'!$P$228:$P$263)</f>
        <v>100</v>
      </c>
      <c s="46" r="G12">
        <f>MEDIAN('Raw Data'!$P$194:$P$227)</f>
        <v>103</v>
      </c>
      <c s="46" r="H12">
        <f>MEDIAN('Raw Data'!$P$168:$P$193)</f>
        <v>114.5</v>
      </c>
      <c s="46" r="I12">
        <f>MEDIAN('Raw Data'!$P$134:$P$167)</f>
        <v>104</v>
      </c>
      <c s="46" r="J12">
        <f>MEDIAN('Raw Data'!$P$103:$P$133)</f>
        <v>95</v>
      </c>
      <c s="46" r="K12">
        <f>MEDIAN('Raw Data'!$P$65:$P$101)</f>
        <v>90</v>
      </c>
      <c s="46" r="L12">
        <f>MEDIAN('Raw Data'!$P$36:$P$64)</f>
        <v>91</v>
      </c>
      <c s="17" r="M12">
        <f>MEDIAN('Raw Data'!$P$3:$P$35)</f>
        <v>88</v>
      </c>
      <c s="40" r="N12">
        <f>MEDIAN('Raw Data'!$P$3:$P$379)</f>
        <v>103.5</v>
      </c>
      <c s="53" r="O12"/>
      <c s="53" r="P12"/>
    </row>
    <row r="13">
      <c s="53" r="A13"/>
      <c s="46" r="B13"/>
      <c s="53" r="C13"/>
      <c s="53" r="D13"/>
      <c s="53" r="E13"/>
      <c s="53" r="F13"/>
      <c s="46" r="G13"/>
      <c s="46" r="H13"/>
      <c s="46" r="I13"/>
      <c s="46" r="J13"/>
      <c s="46" r="K13"/>
      <c s="46" r="L13"/>
      <c s="17" r="M13"/>
      <c s="40" r="N13"/>
      <c s="53" r="O13"/>
      <c s="53" r="P13"/>
    </row>
    <row s="21" customFormat="1" r="14">
      <c t="s" s="58" r="A14">
        <v>413</v>
      </c>
      <c s="46" r="B14"/>
      <c s="53" r="C14"/>
      <c s="53" r="D14"/>
      <c s="53" r="E14"/>
      <c s="53" r="F14"/>
      <c s="46" r="G14"/>
      <c s="46" r="H14"/>
      <c s="46" r="I14"/>
      <c s="46" r="J14"/>
      <c s="46" r="K14"/>
      <c s="46" r="L14"/>
      <c s="17" r="M14"/>
      <c s="40" r="N14"/>
      <c s="53" r="O14"/>
      <c s="53" r="P14"/>
      <c s="21" r="Q14"/>
    </row>
    <row s="10" customFormat="1" r="15">
      <c t="s" s="53" r="A15">
        <v>414</v>
      </c>
      <c s="46" r="B15">
        <f>COUNTA('Raw Data'!B352:B379)</f>
        <v>28</v>
      </c>
      <c s="53" r="C15">
        <f>COUNTA('Raw Data'!B325:B351)</f>
        <v>27</v>
      </c>
      <c s="53" r="D15">
        <f>COUNTA('Raw Data'!B294:B324)</f>
        <v>31</v>
      </c>
      <c s="53" r="E15">
        <f>COUNTA('Raw Data'!B264:B293)</f>
        <v>30</v>
      </c>
      <c s="53" r="F15">
        <f>COUNTA('Raw Data'!B228:B263)</f>
        <v>36</v>
      </c>
      <c s="46" r="G15">
        <f>COUNTA('Raw Data'!B194:B227)</f>
        <v>34</v>
      </c>
      <c s="46" r="H15">
        <f>COUNTA('Raw Data'!B168:B193)</f>
        <v>26</v>
      </c>
      <c s="46" r="I15">
        <f>COUNTA('Raw Data'!B134:B167)</f>
        <v>34</v>
      </c>
      <c s="46" r="J15">
        <f>COUNTA('Raw Data'!B103:B133)</f>
        <v>31</v>
      </c>
      <c s="46" r="K15">
        <f>COUNTA('Raw Data'!B65:B101)</f>
        <v>37</v>
      </c>
      <c s="46" r="L15">
        <f>COUNTA('Raw Data'!B36:B64)</f>
        <v>29</v>
      </c>
      <c s="17" r="M15">
        <f>COUNTA('Raw Data'!B3:B35)</f>
        <v>33</v>
      </c>
      <c s="40" r="N15">
        <f>COUNTA('Raw Data'!B3:B379)</f>
        <v>377</v>
      </c>
      <c s="53" r="O15"/>
      <c s="53" r="P15"/>
      <c s="10" r="Q15"/>
    </row>
    <row s="13" customFormat="1" r="16">
      <c t="s" s="53" r="A16">
        <v>415</v>
      </c>
      <c s="46" r="B16">
        <f>COUNT('Raw Data'!J352:J379)</f>
        <v>28</v>
      </c>
      <c s="53" r="C16">
        <f>COUNT('Raw Data'!J325:J351)</f>
        <v>27</v>
      </c>
      <c s="53" r="D16">
        <f>COUNT('Raw Data'!J294:J324)</f>
        <v>31</v>
      </c>
      <c s="53" r="E16">
        <f>COUNT('Raw Data'!J264:J293)</f>
        <v>30</v>
      </c>
      <c s="53" r="F16">
        <f>COUNT('Raw Data'!J228:J263)</f>
        <v>36</v>
      </c>
      <c s="46" r="G16">
        <f>COUNT('Raw Data'!J194:J227)</f>
        <v>34</v>
      </c>
      <c s="46" r="H16">
        <f>COUNT('Raw Data'!J168:J193)</f>
        <v>26</v>
      </c>
      <c s="46" r="I16">
        <f>COUNT('Raw Data'!J134:J167)</f>
        <v>34</v>
      </c>
      <c s="46" r="J16">
        <f>COUNT('Raw Data'!J103:J133)</f>
        <v>30</v>
      </c>
      <c s="46" r="K16">
        <f>COUNT('Raw Data'!J65:J101)</f>
        <v>37</v>
      </c>
      <c s="46" r="L16">
        <f>COUNT('Raw Data'!J36:J64)</f>
        <v>29</v>
      </c>
      <c s="17" r="M16">
        <f>COUNT('Raw Data'!J3:J35)</f>
        <v>27</v>
      </c>
      <c s="40" r="N16">
        <f>COUNT('Raw Data'!J3:J379)</f>
        <v>370</v>
      </c>
      <c s="53" r="O16"/>
      <c s="53" r="P16"/>
      <c s="41" r="Q16"/>
    </row>
    <row r="17">
      <c t="s" s="53" r="A17">
        <v>416</v>
      </c>
      <c s="46" r="B17">
        <f>COUNT('Raw Data'!K352:K379)</f>
        <v>25</v>
      </c>
      <c s="53" r="C17">
        <f>COUNT('Raw Data'!K325:K351)</f>
        <v>24</v>
      </c>
      <c s="53" r="D17">
        <f>COUNT('Raw Data'!K294:K324)</f>
        <v>26</v>
      </c>
      <c s="53" r="E17">
        <f>COUNT('Raw Data'!K264:K293)</f>
        <v>24</v>
      </c>
      <c s="53" r="F17">
        <f>COUNT('Raw Data'!K228:K263)</f>
        <v>30</v>
      </c>
      <c s="46" r="G17">
        <f>COUNT('Raw Data'!K194:K227)</f>
        <v>17</v>
      </c>
      <c s="46" r="H17">
        <f>COUNT('Raw Data'!K168:K193)</f>
        <v>20</v>
      </c>
      <c s="46" r="I17">
        <f>COUNT('Raw Data'!K134:K167)</f>
        <v>19</v>
      </c>
      <c s="46" r="J17">
        <f>COUNT('Raw Data'!K103:K133)</f>
        <v>11</v>
      </c>
      <c s="46" r="K17">
        <f>COUNT('Raw Data'!K65:K101)</f>
        <v>10</v>
      </c>
      <c s="46" r="L17">
        <f>COUNT('Raw Data'!K36:K64)</f>
        <v>17</v>
      </c>
      <c s="17" r="M17">
        <f>COUNT('Raw Data'!K3:K35)</f>
        <v>15</v>
      </c>
      <c s="40" r="N17">
        <f>COUNT('Raw Data'!K3:K379)</f>
        <v>239</v>
      </c>
      <c s="53" r="O17"/>
      <c s="53" r="P17"/>
    </row>
    <row r="18">
      <c t="s" s="53" r="A18">
        <v>417</v>
      </c>
      <c s="46" r="B18">
        <f>COUNTIF('Raw Data'!L352:L379, "&gt;0")</f>
        <v>7</v>
      </c>
      <c s="53" r="C18">
        <f>COUNTIF('Raw Data'!L325:L351, "&gt;0")</f>
        <v>15</v>
      </c>
      <c s="53" r="D18">
        <f>COUNTIF('Raw Data'!L294:L324, "&gt;0")</f>
        <v>12</v>
      </c>
      <c s="53" r="E18">
        <f>COUNTIF('Raw Data'!L264:L293, "&gt;0")</f>
        <v>16</v>
      </c>
      <c s="53" r="F18">
        <f>COUNTIF('Raw Data'!L228:L263, "&gt;0")</f>
        <v>17</v>
      </c>
      <c s="46" r="G18">
        <f>COUNTIF('Raw Data'!L194:L227, "&gt;0")</f>
        <v>12</v>
      </c>
      <c s="46" r="H18">
        <f>COUNTIF('Raw Data'!L168:L193, "&gt;0")</f>
        <v>14</v>
      </c>
      <c s="46" r="I18">
        <f>COUNTIF('Raw Data'!L134:L167, "&gt;0")</f>
        <v>13</v>
      </c>
      <c s="46" r="J18">
        <f>COUNTIF('Raw Data'!L103:L133, "&gt;0")</f>
        <v>8</v>
      </c>
      <c s="46" r="K18">
        <f>COUNTIF('Raw Data'!L65:L101, "&gt;0")</f>
        <v>7</v>
      </c>
      <c s="46" r="L18">
        <f>COUNTIF('Raw Data'!L36:L64, "&gt;0")</f>
        <v>15</v>
      </c>
      <c s="17" r="M18">
        <f>COUNTIF('Raw Data'!L3:L35, "&gt;0")</f>
        <v>14</v>
      </c>
      <c s="40" r="N18">
        <f>COUNTIF('Raw Data'!L3:L379, "&gt;0")</f>
        <v>151</v>
      </c>
      <c s="53" r="O18"/>
      <c s="53" r="P18"/>
    </row>
    <row r="19">
      <c t="s" s="53" r="A19">
        <v>418</v>
      </c>
      <c s="46" r="B19">
        <f>COUNTIF('Raw Data'!N352:N379, "Yes")</f>
        <v>25</v>
      </c>
      <c s="53" r="C19">
        <f>COUNTIF('Raw Data'!N325:N351, "Yes")</f>
        <v>24</v>
      </c>
      <c s="53" r="D19">
        <f>COUNTIF('Raw Data'!N294:N324, "Yes")</f>
        <v>26</v>
      </c>
      <c s="53" r="E19">
        <f>COUNTIF('Raw Data'!N264:N293, "Yes")</f>
        <v>24</v>
      </c>
      <c s="53" r="F19">
        <f>COUNTIF('Raw Data'!N228:N263, "Yes")</f>
        <v>29</v>
      </c>
      <c s="46" r="G19">
        <f>COUNTIF('Raw Data'!N194:N227, "Yes")</f>
        <v>17</v>
      </c>
      <c s="46" r="H19">
        <f>COUNTIF('Raw Data'!N168:N193, "Yes")</f>
        <v>20</v>
      </c>
      <c s="46" r="I19">
        <f>COUNTIF('Raw Data'!N134:N167, "Yes")</f>
        <v>19</v>
      </c>
      <c s="46" r="J19">
        <f>COUNTIF('Raw Data'!N103:N133, "Yes")</f>
        <v>10</v>
      </c>
      <c s="46" r="K19">
        <f>COUNTIF('Raw Data'!N65:N101, "Yes")</f>
        <v>10</v>
      </c>
      <c s="46" r="L19">
        <f>COUNTIF('Raw Data'!N36:N64, "Yes")</f>
        <v>17</v>
      </c>
      <c s="17" r="M19">
        <f>COUNTIF('Raw Data'!N3:N35, "Yes")</f>
        <v>14</v>
      </c>
      <c s="40" r="N19">
        <f>COUNTIF('Raw Data'!N3:N379, "Yes")</f>
        <v>236</v>
      </c>
      <c s="53" r="O19"/>
      <c s="53" r="P19"/>
    </row>
    <row r="20">
      <c t="s" s="53" r="A20">
        <v>419</v>
      </c>
      <c s="28" r="B20">
        <f>B19/B15</f>
        <v>0.892857142857143</v>
      </c>
      <c s="28" r="C20">
        <f>C19/C15</f>
        <v>0.888888888888889</v>
      </c>
      <c s="28" r="D20">
        <f>D19/D15</f>
        <v>0.838709677419355</v>
      </c>
      <c s="28" r="E20">
        <f>E19/E15</f>
        <v>0.8</v>
      </c>
      <c s="28" r="F20">
        <f>F19/F15</f>
        <v>0.805555555555556</v>
      </c>
      <c s="28" r="G20">
        <f>G19/G15</f>
        <v>0.5</v>
      </c>
      <c s="28" r="H20">
        <f>H19/H15</f>
        <v>0.769230769230769</v>
      </c>
      <c s="28" r="I20">
        <f>I19/I15</f>
        <v>0.558823529411765</v>
      </c>
      <c s="28" r="J20">
        <f>J19/J15</f>
        <v>0.32258064516129</v>
      </c>
      <c s="28" r="K20">
        <f>K19/K15</f>
        <v>0.27027027027027</v>
      </c>
      <c s="28" r="L20">
        <f>L19/L15</f>
        <v>0.586206896551724</v>
      </c>
      <c s="45" r="M20">
        <f>M19/M15</f>
        <v>0.424242424242424</v>
      </c>
      <c s="45" r="N20">
        <f>N19/N15</f>
        <v>0.625994694960212</v>
      </c>
      <c s="53" r="O20"/>
      <c s="53" r="P20"/>
    </row>
    <row r="21">
      <c t="s" s="53" r="A21">
        <v>420</v>
      </c>
      <c s="46" r="B21">
        <f>COUNTIF('Raw Data'!O352:O379, "Yes")</f>
        <v>28</v>
      </c>
      <c s="53" r="C21">
        <f>COUNTIF('Raw Data'!O325:O351, "Yes")</f>
        <v>27</v>
      </c>
      <c s="53" r="D21">
        <f>COUNTIF('Raw Data'!O294:O324, "Yes")</f>
        <v>31</v>
      </c>
      <c s="53" r="E21">
        <f>COUNTIF('Raw Data'!O264:O293, "Yes")</f>
        <v>28</v>
      </c>
      <c s="53" r="F21">
        <f>COUNTIF('Raw Data'!O228:O263, "Yes")</f>
        <v>35</v>
      </c>
      <c s="46" r="G21">
        <f>COUNTIF('Raw Data'!O194:O227, "Yes")</f>
        <v>30</v>
      </c>
      <c s="46" r="H21">
        <f>COUNTIF('Raw Data'!O168:O193, "Yes")</f>
        <v>26</v>
      </c>
      <c s="46" r="I21">
        <f>COUNTIF('Raw Data'!O134:O167, "Yes")</f>
        <v>31</v>
      </c>
      <c s="46" r="J21">
        <f>COUNTIF('Raw Data'!O103:O133, "Yes")</f>
        <v>22</v>
      </c>
      <c s="46" r="K21">
        <f>COUNTIF('Raw Data'!O65:O101, "Yes")</f>
        <v>35</v>
      </c>
      <c s="46" r="L21">
        <f>COUNTIF('Raw Data'!O36:O64, "Yes")</f>
        <v>28</v>
      </c>
      <c s="17" r="M21">
        <f>COUNTIF('Raw Data'!O3:O35, "Yes")</f>
        <v>26</v>
      </c>
      <c s="40" r="N21">
        <f>COUNTIF('Raw Data'!O3:O379, "Yes")</f>
        <v>348</v>
      </c>
      <c s="53" r="O21"/>
      <c s="53" r="P21"/>
    </row>
    <row r="22">
      <c t="s" s="53" r="A22">
        <v>421</v>
      </c>
      <c s="28" r="B22">
        <f>B21/B15</f>
        <v>1</v>
      </c>
      <c s="28" r="C22">
        <f>C21/C15</f>
        <v>1</v>
      </c>
      <c s="28" r="D22">
        <f>D21/D15</f>
        <v>1</v>
      </c>
      <c s="28" r="E22">
        <f>E21/E15</f>
        <v>0.933333333333333</v>
      </c>
      <c s="28" r="F22">
        <f>F21/F15</f>
        <v>0.972222222222222</v>
      </c>
      <c s="28" r="G22">
        <f>G21/G15</f>
        <v>0.88235294117647</v>
      </c>
      <c s="28" r="H22">
        <f>H21/H15</f>
        <v>1</v>
      </c>
      <c s="28" r="I22">
        <f>I21/I15</f>
        <v>0.911764705882353</v>
      </c>
      <c s="28" r="J22">
        <f>J21/J15</f>
        <v>0.709677419354839</v>
      </c>
      <c s="28" r="K22">
        <f>K21/K15</f>
        <v>0.945945945945946</v>
      </c>
      <c s="28" r="L22">
        <f>L21/L15</f>
        <v>0.96551724137931</v>
      </c>
      <c s="45" r="M22">
        <f>M21/M15</f>
        <v>0.787878787878788</v>
      </c>
      <c s="45" r="N22">
        <f>N21/N15</f>
        <v>0.923076923076923</v>
      </c>
      <c s="53" r="O22"/>
      <c s="53" r="P22"/>
    </row>
    <row r="23">
      <c s="53" r="A23"/>
      <c s="46" r="B23"/>
      <c s="53" r="C23"/>
      <c s="53" r="D23"/>
      <c s="53" r="E23"/>
      <c s="53" r="F23"/>
      <c s="46" r="G23"/>
      <c s="46" r="H23"/>
      <c s="46" r="I23"/>
      <c s="46" r="J23"/>
      <c s="46" r="K23"/>
      <c s="46" r="L23"/>
      <c s="17" r="M23"/>
      <c s="40" r="N23"/>
      <c s="53" r="O23"/>
      <c s="53" r="P23"/>
    </row>
    <row r="24">
      <c t="s" s="53" r="A24">
        <v>422</v>
      </c>
      <c s="46" r="B24">
        <f>COUNT('Raw Data'!E352:E379)</f>
        <v>7</v>
      </c>
      <c s="53" r="C24">
        <f>COUNT('Raw Data'!E325:E351)</f>
        <v>1</v>
      </c>
      <c s="53" r="D24">
        <f>COUNT('Raw Data'!E294:E324)</f>
        <v>16</v>
      </c>
      <c s="53" r="E24">
        <f>COUNT('Raw Data'!E264:E293)</f>
        <v>18</v>
      </c>
      <c s="53" r="F24">
        <f>COUNT('Raw Data'!E228:E263)</f>
        <v>25</v>
      </c>
      <c s="46" r="G24">
        <f>COUNT('Raw Data'!E194:E227)</f>
        <v>19</v>
      </c>
      <c s="46" r="H24">
        <f>COUNT('Raw Data'!E168:E193)</f>
        <v>8</v>
      </c>
      <c s="46" r="I24">
        <f>COUNT('Raw Data'!E134:E167)</f>
        <v>7</v>
      </c>
      <c s="46" r="J24">
        <f>COUNT('Raw Data'!E103:E133)</f>
        <v>8</v>
      </c>
      <c s="46" r="K24">
        <f>COUNT('Raw Data'!E65:E101)</f>
        <v>8</v>
      </c>
      <c s="46" r="L24">
        <f>COUNT('Raw Data'!E36:E64)</f>
        <v>13</v>
      </c>
      <c s="17" r="M24">
        <f>COUNT('Raw Data'!E3:E35)</f>
        <v>12</v>
      </c>
      <c s="40" r="N24">
        <f>COUNT('Raw Data'!E3:E379)</f>
        <v>142</v>
      </c>
      <c s="53" r="O24"/>
      <c s="53" r="P24"/>
    </row>
    <row r="25">
      <c t="s" s="53" r="A25">
        <v>423</v>
      </c>
      <c s="46" r="B25">
        <f>COUNT('Raw Data'!F352:F379)</f>
        <v>18</v>
      </c>
      <c s="53" r="C25">
        <f>COUNT('Raw Data'!F325:F351)</f>
        <v>13</v>
      </c>
      <c s="53" r="D25">
        <f>COUNT('Raw Data'!F294:F324)</f>
        <v>17</v>
      </c>
      <c s="53" r="E25">
        <f>COUNT('Raw Data'!F264:F293)</f>
        <v>11</v>
      </c>
      <c s="53" r="F25">
        <f>COUNT('Raw Data'!F228:F263)</f>
        <v>17</v>
      </c>
      <c s="46" r="G25">
        <f>COUNT('Raw Data'!F194:F227)</f>
        <v>11</v>
      </c>
      <c s="46" r="H25">
        <f>COUNT('Raw Data'!F168:F193)</f>
        <v>9</v>
      </c>
      <c s="46" r="I25">
        <f>COUNT('Raw Data'!F134:F167)</f>
        <v>7</v>
      </c>
      <c s="46" r="J25">
        <f>COUNT('Raw Data'!F103:F133)</f>
        <v>7</v>
      </c>
      <c s="46" r="K25">
        <f>COUNT('Raw Data'!F65:F101)</f>
        <v>9</v>
      </c>
      <c s="46" r="L25">
        <f>COUNT('Raw Data'!F36:F64)</f>
        <v>12</v>
      </c>
      <c s="17" r="M25">
        <f>COUNT('Raw Data'!F3:F35)</f>
        <v>6</v>
      </c>
      <c s="40" r="N25">
        <f>COUNT('Raw Data'!F3:F379)</f>
        <v>137</v>
      </c>
      <c s="53" r="O25"/>
      <c s="53" r="P25"/>
    </row>
    <row r="26">
      <c t="s" s="53" r="A26">
        <v>424</v>
      </c>
      <c s="46" r="B26">
        <f>COUNT('Raw Data'!G352:G379)</f>
        <v>3</v>
      </c>
      <c s="53" r="C26">
        <f>COUNT('Raw Data'!G325:G351)</f>
        <v>3</v>
      </c>
      <c s="53" r="D26">
        <f>COUNT('Raw Data'!G294:G324)</f>
        <v>5</v>
      </c>
      <c s="53" r="E26">
        <f>COUNT('Raw Data'!G264:G293)</f>
        <v>9</v>
      </c>
      <c s="53" r="F26">
        <f>COUNT('Raw Data'!G228:G263)</f>
        <v>11</v>
      </c>
      <c s="46" r="G26">
        <f>COUNT('Raw Data'!G194:G227)</f>
        <v>8</v>
      </c>
      <c s="46" r="H26">
        <f>COUNT('Raw Data'!G168:G193)</f>
        <v>4</v>
      </c>
      <c s="46" r="I26">
        <f>COUNT('Raw Data'!G134:G167)</f>
        <v>1</v>
      </c>
      <c s="46" r="J26">
        <f>COUNT('Raw Data'!G103:G133)</f>
        <v>6</v>
      </c>
      <c s="46" r="K26">
        <f>COUNT('Raw Data'!G65:G101)</f>
        <v>9</v>
      </c>
      <c s="46" r="L26">
        <f>COUNT('Raw Data'!G36:G64)</f>
        <v>4</v>
      </c>
      <c s="17" r="M26">
        <f>COUNT('Raw Data'!G3:G35)</f>
        <v>7</v>
      </c>
      <c s="40" r="N26">
        <f>COUNT('Raw Data'!G3:G379)</f>
        <v>70</v>
      </c>
      <c s="53" r="O26"/>
      <c s="53" r="P26"/>
    </row>
    <row r="27">
      <c t="s" s="53" r="A27">
        <v>425</v>
      </c>
      <c s="46" r="B27">
        <f>COUNT('Raw Data'!I352:I379)</f>
        <v>26</v>
      </c>
      <c s="53" r="C27">
        <f>COUNT('Raw Data'!I325:I351)</f>
        <v>27</v>
      </c>
      <c s="53" r="D27">
        <f>COUNT('Raw Data'!I294:I324)</f>
        <v>31</v>
      </c>
      <c s="53" r="E27">
        <f>COUNT('Raw Data'!I264:I293)</f>
        <v>30</v>
      </c>
      <c s="53" r="F27">
        <f>COUNT('Raw Data'!I228:I263)</f>
        <v>36</v>
      </c>
      <c s="46" r="G27">
        <f>COUNT('Raw Data'!I194:I227)</f>
        <v>34</v>
      </c>
      <c s="46" r="H27">
        <f>COUNT('Raw Data'!I168:I193)</f>
        <v>26</v>
      </c>
      <c s="46" r="I27">
        <f>COUNT('Raw Data'!I134:I167)</f>
        <v>34</v>
      </c>
      <c s="46" r="J27">
        <f>COUNT('Raw Data'!I103:I133)</f>
        <v>28</v>
      </c>
      <c s="46" r="K27">
        <f>COUNT('Raw Data'!I65:I101)</f>
        <v>37</v>
      </c>
      <c s="46" r="L27">
        <f>COUNT('Raw Data'!I36:I64)</f>
        <v>29</v>
      </c>
      <c s="17" r="M27">
        <f>COUNT('Raw Data'!I3:I35)</f>
        <v>13</v>
      </c>
      <c s="40" r="N27">
        <f>COUNT('Raw Data'!I3:I379)</f>
        <v>352</v>
      </c>
      <c s="53" r="O27"/>
      <c s="53" r="P27"/>
    </row>
  </sheetData>
  <mergeCells count="1">
    <mergeCell ref="M1:N1"/>
  </mergeCells>
</worksheet>
</file>